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irnovrl.ADM\Desktop\tmp\"/>
    </mc:Choice>
  </mc:AlternateContent>
  <bookViews>
    <workbookView xWindow="0" yWindow="0" windowWidth="19440" windowHeight="12435"/>
  </bookViews>
  <sheets>
    <sheet name="Характеристика" sheetId="4" r:id="rId1"/>
    <sheet name="Основные показатели" sheetId="5" state="hidden" r:id="rId2"/>
  </sheets>
  <definedNames>
    <definedName name="_xlnm._FilterDatabase" localSheetId="1" hidden="1">'Основные показатели'!$A$9:$K$107</definedName>
    <definedName name="_xlnm._FilterDatabase" localSheetId="0" hidden="1">Характеристика!$B$14:$AB$118</definedName>
    <definedName name="_xlnm.Print_Titles" localSheetId="1">'Основные показатели'!$9:$10</definedName>
    <definedName name="_xlnm.Print_Titles" localSheetId="0">Характеристика!$12:$14</definedName>
  </definedNames>
  <calcPr calcId="152511"/>
</workbook>
</file>

<file path=xl/calcChain.xml><?xml version="1.0" encoding="utf-8"?>
<calcChain xmlns="http://schemas.openxmlformats.org/spreadsheetml/2006/main">
  <c r="X15" i="4" l="1"/>
  <c r="AA40" i="4"/>
  <c r="Z33" i="4" l="1"/>
  <c r="Z20" i="4" s="1"/>
  <c r="Y33" i="4"/>
  <c r="Y20" i="4" s="1"/>
  <c r="Y15" i="4" s="1"/>
  <c r="W89" i="4"/>
  <c r="W88" i="4" s="1"/>
  <c r="W71" i="4"/>
  <c r="W33" i="4"/>
  <c r="Z89" i="4"/>
  <c r="Z88" i="4" s="1"/>
  <c r="Y89" i="4"/>
  <c r="Y88" i="4" s="1"/>
  <c r="AA115" i="4"/>
  <c r="AA108" i="4"/>
  <c r="AA45" i="4"/>
  <c r="AA46" i="4"/>
  <c r="Z15" i="4" l="1"/>
  <c r="W20" i="4"/>
  <c r="W15" i="4" s="1"/>
  <c r="AA107" i="4"/>
  <c r="AA44" i="4"/>
  <c r="AA70" i="4" l="1"/>
  <c r="AA69" i="4" l="1"/>
  <c r="AA68" i="4"/>
  <c r="AA36" i="4"/>
  <c r="U37" i="4"/>
  <c r="U38" i="4"/>
  <c r="AA38" i="4" s="1"/>
  <c r="AA39" i="4"/>
  <c r="U18" i="4"/>
  <c r="V18" i="4"/>
  <c r="AA25" i="4"/>
  <c r="AA27" i="4"/>
  <c r="AA29" i="4"/>
  <c r="AA30" i="4"/>
  <c r="AA31" i="4"/>
  <c r="AA32" i="4"/>
  <c r="AA37" i="4" l="1"/>
  <c r="AA18" i="4"/>
  <c r="AA21" i="4"/>
  <c r="AA59" i="4" l="1"/>
  <c r="AA67" i="4" l="1"/>
  <c r="AA118" i="4" l="1"/>
  <c r="AA117" i="4"/>
  <c r="AA114" i="4"/>
  <c r="AA113" i="4"/>
  <c r="AA112" i="4"/>
  <c r="AA111" i="4"/>
  <c r="AA110" i="4"/>
  <c r="AA104" i="4"/>
  <c r="AA103" i="4"/>
  <c r="AA102" i="4"/>
  <c r="AA101" i="4"/>
  <c r="AA94" i="4"/>
  <c r="AA93" i="4"/>
  <c r="AA92" i="4"/>
  <c r="V89" i="4"/>
  <c r="V88" i="4" s="1"/>
  <c r="AA88" i="4" l="1"/>
  <c r="AA89" i="4"/>
  <c r="AA87" i="4"/>
  <c r="AA86" i="4"/>
  <c r="AA77" i="4"/>
  <c r="AA75" i="4"/>
  <c r="U71" i="4"/>
  <c r="AA66" i="4"/>
  <c r="AA65" i="4"/>
  <c r="AA64" i="4"/>
  <c r="AA63" i="4"/>
  <c r="AA62" i="4"/>
  <c r="V33" i="4"/>
  <c r="AA61" i="4"/>
  <c r="AA58" i="4"/>
  <c r="AA57" i="4"/>
  <c r="AA52" i="4"/>
  <c r="AA50" i="4"/>
  <c r="AA47" i="4"/>
  <c r="AA43" i="4"/>
  <c r="AA42" i="4"/>
  <c r="AA41" i="4"/>
  <c r="AA71" i="4" l="1"/>
  <c r="V20" i="4"/>
  <c r="AA33" i="4"/>
  <c r="V15" i="4" l="1"/>
  <c r="AA20" i="4"/>
  <c r="AA15" i="4" s="1"/>
</calcChain>
</file>

<file path=xl/sharedStrings.xml><?xml version="1.0" encoding="utf-8"?>
<sst xmlns="http://schemas.openxmlformats.org/spreadsheetml/2006/main" count="643" uniqueCount="281">
  <si>
    <t>Характеристика муниципальной программы города Твери</t>
  </si>
  <si>
    <t>Принятые обозначения и сокращения:</t>
  </si>
  <si>
    <t>1. Программа - муниципальная программа города Твери.</t>
  </si>
  <si>
    <t>2. Подпрограмма - подпрограмма муниципальной программы города Твери.</t>
  </si>
  <si>
    <t>Коды бюджетной классификации</t>
  </si>
  <si>
    <t>Единица измерения</t>
  </si>
  <si>
    <t>Годы реализации программы</t>
  </si>
  <si>
    <t>Целевое (суммарное) значение показателя</t>
  </si>
  <si>
    <t>Код исполнителя программы</t>
  </si>
  <si>
    <t>раздел</t>
  </si>
  <si>
    <t>подраздел</t>
  </si>
  <si>
    <t>Классификация целевой статьи расхода бюджета</t>
  </si>
  <si>
    <t>2015 год</t>
  </si>
  <si>
    <t>2016 год</t>
  </si>
  <si>
    <t>2017 год</t>
  </si>
  <si>
    <t>2018 год</t>
  </si>
  <si>
    <t>2019 год</t>
  </si>
  <si>
    <t>значение</t>
  </si>
  <si>
    <t>год достижения</t>
  </si>
  <si>
    <t>Программа, всего</t>
  </si>
  <si>
    <t>тыс. рублей</t>
  </si>
  <si>
    <t xml:space="preserve">Подпрограмма  1 "Управление  имуществом города Твери"   </t>
  </si>
  <si>
    <t>%</t>
  </si>
  <si>
    <t>единиц</t>
  </si>
  <si>
    <t>руб.</t>
  </si>
  <si>
    <t xml:space="preserve">Подпрограмма  2 "Управление  земельными ресурсами города Твери"   </t>
  </si>
  <si>
    <t>га</t>
  </si>
  <si>
    <t>Характеристика основных показателей муниципальной программы города Твери</t>
  </si>
  <si>
    <t>№ п/п</t>
  </si>
  <si>
    <t>Наименование показателя</t>
  </si>
  <si>
    <t>Методика расчета показателя</t>
  </si>
  <si>
    <t>Источник получения информации для расчета значений показателя</t>
  </si>
  <si>
    <t>х</t>
  </si>
  <si>
    <t>----</t>
  </si>
  <si>
    <t>Отчетная документация</t>
  </si>
  <si>
    <t>Данные реестра свидетельств о государственной регистрации</t>
  </si>
  <si>
    <t>Данные реестра технических паспортов</t>
  </si>
  <si>
    <t>Данные информационной базы по земельным участкам города Твери</t>
  </si>
  <si>
    <t>Решение Тверской городской Думы о бюджете на соответствующий год, данные бухгалтерского учета</t>
  </si>
  <si>
    <t>Абсолютный показатель нарастающим итогом с начала отчетного периода</t>
  </si>
  <si>
    <t>Абсолютный показатель на отчетную дату</t>
  </si>
  <si>
    <t>Абсолютный показатель  нарастающим итогом с начала отчетного периода</t>
  </si>
  <si>
    <r>
      <rPr>
        <b/>
        <sz val="11"/>
        <rFont val="Calibri"/>
        <family val="2"/>
        <charset val="204"/>
        <scheme val="minor"/>
      </rPr>
      <t>Показатель 1  цели 1 программы</t>
    </r>
    <r>
      <rPr>
        <sz val="11"/>
        <rFont val="Calibri"/>
        <family val="2"/>
        <charset val="204"/>
        <scheme val="minor"/>
      </rPr>
      <t xml:space="preserve"> "Уровень исполнения плановых показателей доходов, администрируемых департаметом и поступающих в бюджет города Твери от управления и распоряжения муниципальной собственностью"</t>
    </r>
  </si>
  <si>
    <t xml:space="preserve"> </t>
  </si>
  <si>
    <r>
      <rPr>
        <b/>
        <sz val="11"/>
        <rFont val="Calibri"/>
        <family val="2"/>
        <charset val="204"/>
        <scheme val="minor"/>
      </rPr>
      <t xml:space="preserve">Показатель 2 цели 1 программы </t>
    </r>
    <r>
      <rPr>
        <sz val="11"/>
        <rFont val="Calibri"/>
        <family val="2"/>
        <charset val="204"/>
        <scheme val="minor"/>
      </rPr>
      <t>"Количество объектов, реализованных в рамках Программы приватизации  (в том числе в соответствии с Федеральным законом от 22.07.2008 №159-ФЗ)"</t>
    </r>
  </si>
  <si>
    <t>Задача  1   "Оптимизация состава  муниципального имущества города Твери"</t>
  </si>
  <si>
    <t xml:space="preserve">Показатель 1  "Уровень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автономных   учреждений, а также имущества   муниципальных унитарных   предприятий, в том  числе казенных),   в  части реализации  основных средств  по  указанному имуществу"   </t>
  </si>
  <si>
    <t>Административное мероприятие 1.01  "Приватизация муниципального имущества"</t>
  </si>
  <si>
    <t>Показатель 1 "Доля приватизированных объектов в общем количестве объектов, включенных в Программу приватизации на соответствующий год"</t>
  </si>
  <si>
    <t>Показатель 2  "Количество заключенных договоров купли-продажи арендуемого имущества, выкупаемого в рамках реализации Федерального закона №159-ФЗ"</t>
  </si>
  <si>
    <t>Административное мероприятие 1.02  "Разграничение прав собственности на объекты имущества в соответствии с действующим законодательством РФ"</t>
  </si>
  <si>
    <t>Показатель 1  "Количество переданных из муниципальной собственности объектов"</t>
  </si>
  <si>
    <t xml:space="preserve">Показатель 1 "Количество объектов имущества, принятых в муниципальную собственность" </t>
  </si>
  <si>
    <t>Показатель 1 "Количество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учреждений"</t>
  </si>
  <si>
    <t>Показатель 2 "Количество списанных непригодных к эксплуатации объектов"</t>
  </si>
  <si>
    <t>Задача 2 "Повышение эффективности использования имущества, находящегося в собственности муниципального образования город Тверь"</t>
  </si>
  <si>
    <t>Показатель 1 "Уровень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участков)"</t>
  </si>
  <si>
    <t>Показатель 2  "Уровень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 (за исключением имущества муниципальных бюджетных и автономных учреждений)"</t>
  </si>
  <si>
    <t>Мероприятие 2.01 "Оценка рыночной стоимости объектов недвижимости и рыночной стоимости арендной платы за объекты муниципального имущества"</t>
  </si>
  <si>
    <t>Показатель 1  "Количество объектов, в отношении которых произведена оценка рыночной стоимости"</t>
  </si>
  <si>
    <t>Показатель 2 "Количество объектов, в отношении которых произведена оценка рыночной стоимости арендной платы"</t>
  </si>
  <si>
    <t>Показатель 3 "Средний размер арендной платы за 1 кв.м площади помещений, переданных в аренду"</t>
  </si>
  <si>
    <t>Мероприятие 2.02 "Обеспечение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Тверь"</t>
  </si>
  <si>
    <t>Показатель 1 "Количество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имущества"</t>
  </si>
  <si>
    <t>Показатель 2  "Количество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объекты"</t>
  </si>
  <si>
    <t>Мероприятие 2.03 "Организация работ по изготовлению проектно-сметной документации и ее экспертизе"</t>
  </si>
  <si>
    <t>Показатель 1 "Количество объектов недвижимого имущества, по которым получена проектно-сметная документация"</t>
  </si>
  <si>
    <t>Административное мероприятие 2.04 "Предоставление имущества, составляющего муниципальную казну города Твери, в пользование"</t>
  </si>
  <si>
    <t>Мероприятие 2.05  "Проведение торгов по продаже муниципального имущества в собственность или права аренды муниципального имущества"</t>
  </si>
  <si>
    <t>Показатель 1  "Доля объектов муниципального имущества, переданных в аренду, в общем количестве объектов, выставленных на торги"</t>
  </si>
  <si>
    <t>Административное мероприятие 2.06 "Продажа жилых помещений/долей жилых домов  на основании поданных гражданами-сособственниками жилых помещений заявлений, по согласованию с администрациями районов в городе Твери"</t>
  </si>
  <si>
    <t>Показатель 1 "Количество проданных жилых помещений/долей жилых домов"</t>
  </si>
  <si>
    <t>Показатель 2 "Средняя стоимость 1 кв.м проданных жилых помещений/долей жилых домов"</t>
  </si>
  <si>
    <t>Административное мероприятие 2.07 "Осуществление контроля за целевым использованием муниципального имущества, переданного в различные виды пользования"</t>
  </si>
  <si>
    <t>Показатель 1 "Количество проведенных проверок использования муниципального имущества, находящегося в различных видах пользования"</t>
  </si>
  <si>
    <t>Мероприятие 2.08 "Организация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имущества"</t>
  </si>
  <si>
    <t>Мероприятие 2.09 "Защита имущественных прав и законных интересов  муниципального образования город Тверь, правовое сопровождение деятельности департамента"</t>
  </si>
  <si>
    <t>Показатель 1 "Количество поданных исковых заявлений в судебные органы по взысканию задолженности за пользование муниципальным имуществом"</t>
  </si>
  <si>
    <t>Показатель 2  "Количество направленных исполнительных листов в службу судебных приставов для принудительного взыскания долга"</t>
  </si>
  <si>
    <t>Показатель 3  "Количество принятых нормативно-правовых актов в сфере управления муниципальной собственностью"</t>
  </si>
  <si>
    <t>Показатель 4  "Количество запросов в налоговые органы по предоставлению сведений из ЕГРЮЛ и ЕГРИП"</t>
  </si>
  <si>
    <t>Показатель 5  "Количество нотариально заверенных документов"</t>
  </si>
  <si>
    <t>Задача 3 "Повышение эффективности управления находящимися в муниципальной собственности города Твери пакетами акций, долями в уставных капиталах хозяйственных обществ, а также муниципальной собственностью, закрепленной за муниципальными унитарными предприятиями"</t>
  </si>
  <si>
    <t xml:space="preserve">Показатель 1  "Уровень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Твери" </t>
  </si>
  <si>
    <t>Показатель 2 "Уровень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Твери"</t>
  </si>
  <si>
    <t>Административное мероприятие 3.01 "Согласование планов (программ) финансово-хозяйственной деятельности муниципальных унитарных предприятий"</t>
  </si>
  <si>
    <t>Показатель 1 "Количество согласованных планов (программ) финансово-хозяйственной деятельности"</t>
  </si>
  <si>
    <t>Административное мероприятие 3.02  "Участие в работе органов управления и контроля хозяйственных обществ с городским участием"</t>
  </si>
  <si>
    <t>Показатель 1  "Количество заседаний органов управления и контроля хозяйственных обществ с городским участием"</t>
  </si>
  <si>
    <t>Административное мероприятие 3.03 "Участие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участием"</t>
  </si>
  <si>
    <t>Показатель 1  "Доля согласованных сделок в общем количестве сделок, направленных на согласование, по муниципальным унитарным предприятиям"</t>
  </si>
  <si>
    <t>Показатель 2  "Доля согласованных сделок в общем количестве сделок, направленных на согласование, по хозяйственным обществам с городским участием"</t>
  </si>
  <si>
    <t>Административное мероприятие 3.04  "Мониторинг финансово-экономической деятельности хозяйственных обществ с городским участием"</t>
  </si>
  <si>
    <t>Показатель 1 "Доля хозяйственных обществ с городским участием,  ведущих безубыточную деятельность, в общем числе хозяйственных обществ с городским участием"</t>
  </si>
  <si>
    <t>Административное мероприятие 3.05 "Мониторинг соблюдения требований по проведению муниципальными унитарными предприятиями и хозяйственными обществами с городским участием обязательного аудита"</t>
  </si>
  <si>
    <t>Показатель 1  "Доля муниципальных унитарных предприятий, в которых проведен аудит, в общем количестве муниципальных унитарных предприятий, подлежащих аудиту"</t>
  </si>
  <si>
    <t>Показатель 2  "Доля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аудиту"</t>
  </si>
  <si>
    <t>Мероприятие 3.06 "Организация мероприятий в случае признания несостоятельным (банкротом) ликвидируемых муниципальных унитарных предприятий"</t>
  </si>
  <si>
    <t>Показатель 1  "Количество муниципальных унитарных предприятий, находящихся в процедуре конкурсного производства или ликвидации"</t>
  </si>
  <si>
    <t>Задача 1  "Эффективное управление и распоряжение муниципальными земельными участками"</t>
  </si>
  <si>
    <t>Показатель 1  "Уровень исполнения плановых показателей по доходам от использования земельных участков, находящихся в муниципальной собственности города Твери"</t>
  </si>
  <si>
    <t>Показатель 2  "Уровень исполнения плановых показателей по доходам от реализации земельных участков, находящихся в муниципальной собственности города Твери"</t>
  </si>
  <si>
    <t>Мероприятие 1.01  "Оценка рыночной стоимости земельных участков и рыночной стоимости арендной платы за земельные участки"</t>
  </si>
  <si>
    <t>Показатель 1 "Количество земельных участков, в отношении которых произведена оценка рыночной стоимости"</t>
  </si>
  <si>
    <t>Показатель 2  "Количество земельных участков, в отношении которых произведена оценка рыночной стоимости арендной платы"</t>
  </si>
  <si>
    <t>Административное мероприятие 1.02  "Проведение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домами)"</t>
  </si>
  <si>
    <t>Показатель 1  "Доля переданных в аренду, проданных земельных участков в общем количестве земельных участков, выставленных на торги"</t>
  </si>
  <si>
    <t>Административное мероприятие 1.03  "Предоставление муниципальных земельных участков в пользование"</t>
  </si>
  <si>
    <t>Показатель 1  "Площадь переданных в аренду муниципальных земельных участков"</t>
  </si>
  <si>
    <t>Показатель 2 "Площадь переданных в пользование муниципальных земельных участков"</t>
  </si>
  <si>
    <t>Административное мероприятие 1.04 "Разграничение прав собственности на земельные участки под объектами недвижимости, находящимися в муниципальной собственности"</t>
  </si>
  <si>
    <t>Показатель 1  "Площадь земельных участков, по которым проведены мероприятия по разграничению прав собственности"</t>
  </si>
  <si>
    <t>Мероприятие 1.05  "Организация работ по  формированию земельных участков, в том числе по объектам жилищно-коммунального хозяйства"</t>
  </si>
  <si>
    <t>Показатель 1 "Количество полученных кадастровых паспортов земельных участков"</t>
  </si>
  <si>
    <t>Показатель 2 "Количество полученных свидетельств о государственной регистрации права собственности на земельные участки"</t>
  </si>
  <si>
    <t>Показатель 3 "Доля многоквартирных домов, расположенных на земельных участках, в отношении которых осуществлен государственный кадастровый учет"</t>
  </si>
  <si>
    <t>Административное мероприятие 1.06 "Проведение мероприятий по  изъятию и регистрации права муниципальной собственности на земельные участки под аварийными жилыми домами"</t>
  </si>
  <si>
    <t>Показатель 1  "Площадь изъятых земельных участков, зарегистрированных в муниципальную собственность"</t>
  </si>
  <si>
    <t>Мероприятие 1.07  "Формирование земельных участков для бесплатного предоставления многодетным гражданам"</t>
  </si>
  <si>
    <t>Показатель 1  "Площадь земель, полученных и зарегистрированных в муниципальную собственность под индивидуальное жилищное строительство и личное подсобное хозяйство, по которым необходимо проведение землеустроительных работ"</t>
  </si>
  <si>
    <t>Показатель 2  "Количество полученных кадастровых паспортов земельных участков для последующего предоставления многодетным гражданам под индивидуальное жилищное строительство и личное подсобное хозяйство"</t>
  </si>
  <si>
    <t>Показатель 3  "Количество земельных участков, предоставленных  многодетным гражданам"</t>
  </si>
  <si>
    <t>Административное мероприятие 1.08  "Осуществление муниципального земельного контроля за использованием земельных участков"</t>
  </si>
  <si>
    <t>Показатель 1 "Количество проведенных проверок использования земельных участков"</t>
  </si>
  <si>
    <t>Показатель 2 "Количество материалов, направленных в органы Росреестра для принятия мер в соответствии с действующим законодательством РФ"</t>
  </si>
  <si>
    <t>Ответственный исполнитель муниципальной программы города Твери  - Департамент управления имуществом и земельными ресурсами администрации города Твери</t>
  </si>
  <si>
    <t>2020 год</t>
  </si>
  <si>
    <t>"Управление муниципальной собственностью" на 2015-2020 годы.</t>
  </si>
  <si>
    <t>Административное мероприятие 1.03  "Приемка имущества в муниципальную собственность города Твери по различным основаниям"</t>
  </si>
  <si>
    <t>Мероприятие 1.04  "Проведение инвентаризации муниципального имущества города Твери"</t>
  </si>
  <si>
    <t>Показатель 4 "Внесение сведений в государственный кадастр недвижимости о границах муниципального образования город Тверь"</t>
  </si>
  <si>
    <t>Показатель 1 "Процент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пользование"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</si>
  <si>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</si>
  <si>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Показатель 2 "Количество размещенных информационных сообщений о проведении торгов"</t>
  </si>
  <si>
    <t>Показатель 1  "Количество объектов, на которых проведены мероприятия по предотвращению несанкционированного проникновения"</t>
  </si>
  <si>
    <t>Показатель 2 "Степень выполнения мероприятия"</t>
  </si>
  <si>
    <t>да - 1/нет - 0</t>
  </si>
  <si>
    <t>Показатель 6  "Количество проведенных экспертиз в рамках искового производства"</t>
  </si>
  <si>
    <t>Абсолютный показатель</t>
  </si>
  <si>
    <r>
      <rPr>
        <b/>
        <sz val="11"/>
        <rFont val="Calibri"/>
        <family val="2"/>
        <charset val="204"/>
        <scheme val="minor"/>
      </rPr>
      <t xml:space="preserve">Показатель 3 цели 1 программы </t>
    </r>
    <r>
      <rPr>
        <sz val="11"/>
        <rFont val="Calibri"/>
        <family val="2"/>
        <charset val="204"/>
        <scheme val="minor"/>
      </rPr>
      <t>"Доля договоров аренды, размер арендной платы по которым определен на рыночной основе, в общем количестве договоров аренды"</t>
    </r>
  </si>
  <si>
    <t>Цель 1 программы "Повышение эффективности использования муниципального имущества города Твери на основе применения рыночных механизмов в земельно-имущественных отношениях"</t>
  </si>
  <si>
    <t>У2ипп = Д2п/Д2у *100%, где
У2ипп - 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участков), на отчетную дату;
Д2п - сумма доходов, поступивших в бюджет города;  
Д2у - сумма утвержденных бюджетных назначений по соответствующему коду бюджетной классификации</t>
  </si>
  <si>
    <t xml:space="preserve">Уипп = Дп/Ду *100%, где 
Уипп – уровень исполнения плановых показателей доходов, администрируемых департаментом и поступающих в бюджет города Твери от управления и распоряжения муниципальной собственностью на отчетную дату;
Дп - сумма доходов, поступивших в бюджет города;
Ду - сумма утвержденных бюджетных назначений по всем администрируемым кодам бюджетной классификации
</t>
  </si>
  <si>
    <t>Д = Кдр/Кобщ * 100%, где
Д - доля договоров аренды, размер арендной платы по которым определен на рыночной основе, в общем количестве договоров аренды на отчетную дату;
Кдр - количество договоров аренды, размер арендной платы по которым определен на рыночной основе;
Кобщ - общее количество заключенных договоров аренды</t>
  </si>
  <si>
    <t>У1ипп = Д1п/Д1у *100%, где
У1ипп - уровень исполнения плановых показателей по доходам от реализации иного имущества, находящегося в собственности муниципального образования города Тверь на отчетную дату;
Д1п - сумма доходов, поступивших в бюджет города;
Д1у - сумма утвержденных бюджетных назначений по соответствующему коду бюджетной классификации</t>
  </si>
  <si>
    <t xml:space="preserve">Дпо = Кпо/Копп *100%, где
Дпо - доля приватизированных объектов в общем количестве объектов, включенных в Программу приватизации на соответствующий год, на отчетную дату;
Кпо - количество проданных объектов
Копп - количество объектов, включенных в Программу приватизации на соответствующий год </t>
  </si>
  <si>
    <t>У3ипп = Д3п/Д3у *100%, где
У3ипп - 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учреждений, на отчетную дату;
Д3п - сумма доходов, поступивших в бюджет города;  
Д3у - сумма утвержденных бюджетных назначений по соответствующему коду бюджетной классификации</t>
  </si>
  <si>
    <t>АПср = Снап/Па, где
АПср - средний размер арендной платы за 1 кв. м площади помещений, переданных в аренду, на отчетную дату;
Снап -сумма начисленной арендной платы по договорам аренды нежилых помещений;
Па -  площадь, арендуемая по данным договорам аренды</t>
  </si>
  <si>
    <t>Ипр = Кир / Кробщ *100%, где
Ипр -процент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 на отчетную дату;
Кир - количество исполненных решений комиссии по эффективному использованию муниципального имущества города Твери по предоставлению имущества в пользование;
Кробщ - общее количество принятых решений комиссии по эффективному использованию муниципального имущества города Твери по предоставлению имущества в пользование</t>
  </si>
  <si>
    <t>Доми = Кпа / Ктобщ *100%, где
Доми - доля объектов муниципального имущества, переданных в аренду, в общем количестве объектов, выставленных на торги, на отчетную дату;
Кпа - количество переданных в аренду объектов (по результатам торгов);
Ктобщ - общее количество объектов, выставленных на торги на право заключения договоров аренды</t>
  </si>
  <si>
    <t>Сср = Спп/Ппп, где
Сср = средняя стоимость 1 кв.м проданных жилых помещений/долей жилых домов на отчетную дату;
Спп - стоимость проданных жилых помещений/долей жилых домов (отчет об оценке);
Ппп - площадь (размер, кв.м) проданных жилых помещений/долей жилых домов</t>
  </si>
  <si>
    <t>Свм = Оисп/Ообщ *100%, где
Свм - степень выполнения мероприятия на отчетную дату;
Оисп - объем использованных денежных средств на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имущества;
Ообщ - общий объем утвержденных бюджетных ассигнований на 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</t>
  </si>
  <si>
    <t>У4ипп = Д4п/Д4у *100%, где
У4ипп -  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 на отчетную дату;
Д4п - сумма доходов, поступивших в бюджет города;
Д4у - сумма утвержденных бюджетных назначений по соответствующему коду бюджетной классификации</t>
  </si>
  <si>
    <t>У5ипп = Д5п/Д5у *100%, где
У5ипп -  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Твери, на отчетную дату;
Д5п - сумма доходов, поступивших в бюджет города;
Д5у - сумма утвержденных бюджетных назначений по соответствующему коду бюджетной классификации</t>
  </si>
  <si>
    <t>Д2сс = К2сс/К2собщ *100%, где
Д2сс - доля согласованных сделок в общем количестве сделок, направленных на согласование, по хозяйственным обществам с городским участием на отчетную дату;
К2сс - количество согласованных сделок;
К2собщ - общее количество сделок, направленных на согласование, по хозяйственным обществам с городским участием</t>
  </si>
  <si>
    <t>Дхо = Кбезуб/Кхобщ *100%, где 
Дхо - доля хозяйственных обществ с городским участием, ведущих безубыточную деятельность, в общем числе хозяйственных обществ с городским участием на отчетную дату;
Кбезуб - количество  хозяйственных обществ с городским участием,  ведущих безубыточную деятельность;
Кхобщ - общее количество хозяйственных обществ с городским участием</t>
  </si>
  <si>
    <t>Дмуп = К1а/К1аобщ *100%, где
Дмуп - доля муниципальных унитарных предприятий, в которых проведен аудит, в общем количестве муниципальных унитарных предприятий, подлежащих аудиту, на отчетную дату;
К1а - количество муниципальных унитарных предприятий, в которых проведен аудит;
К1аобщ - общее количество муниципальных унитарных предприятий, подлежащих аудиту+D76</t>
  </si>
  <si>
    <t>Дхо = К2а/К2аобщ * 100%, где
Дхо - 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аудиту, на отчетную дату;
К2а -количество хозяйственных обществ с городским участием, в которых проведен аудит;
К2аобщ - общее количество хозяйственных обществ с городским участием, подлежащих аудиту</t>
  </si>
  <si>
    <t>У6ипп = Д6п/Д6у * 100%, где
У6ипп -уровень исполнения плановых показателей по доходам от использования земельных участков, находящихся в муниципальной собственности города Твери на отчетную дату;
Д6п - сумма доходов, поступивших в бюджет города;
 Д6у - сумма утвержденных бюджетных назначений по соответствующему коду бюджетной классификации</t>
  </si>
  <si>
    <t>У7ипп = Д7п/Д7у *100%, где
У7ипп - уровень исполнения плановых показателей по доходам от реализации земельных участков, находящихся в муниципальной собственности города Твери, на отчетную дату;
Д7п - сумма доходов, поступивших в бюджет город;
Д7у - сумма утвержденных бюджетных назначений по соответствующему коду бюджетной классификации</t>
  </si>
  <si>
    <t>Дпу = Кп/Куобщ *100%, где
Дпу - доля переданных в аренду, проданных земельных участков в общем количестве земельных участков, выставленных на торги, на отчетную дату;
Кп - количество переданных в аренду, проданных земельных участков;
Куобщ - общее количество земельных участков, выставленных на торги</t>
  </si>
  <si>
    <t>Дмд = Кку/Кмобщ * 100%, где
Дмд -  доля многоквартирных домов, расположенных на земельных участках, в отношении которых осуществлен государственный кадастровый учет, на отчетную дату;
Кку - количество многоквартирных домов, расположенных на земельных участках, в отношении которых осуществлен государственный кадастровый учет;
Кмобщ - общее количество многоквартирных домов города Твери</t>
  </si>
  <si>
    <t>Д1сс = К1сс/К1собщ *100%, где
Д1сс - доля согласованных сделок в общем количестве сделок, направленных на согласование, по муниципальным унитарным предприятиям на отчетную дату;
К1сс - количество согласованных сделок;
К1собщ - общее количество сделок, направленных на согласование, по муниципальным унитарным предприятиям</t>
  </si>
  <si>
    <t>Показатель 7 "Количество поданных исковых заявлений по взысканию задолженности"</t>
  </si>
  <si>
    <t>Показатель 8 "Количество поданных иных исковых заявлений, направленных на защиту интересов муниципального образования город Тверь"</t>
  </si>
  <si>
    <t xml:space="preserve">Приложение 4 к Постановлению администрации города Твери  </t>
  </si>
  <si>
    <t>от "______"______________ 2015г. №__________</t>
  </si>
  <si>
    <t>Начальник департамента управления имуществом и земельными ресурсами администрации города Твери</t>
  </si>
  <si>
    <t>П.А. Степанов</t>
  </si>
  <si>
    <t>».</t>
  </si>
  <si>
    <t xml:space="preserve">Подпрограмма  1 «Управление  имуществом города Твери» </t>
  </si>
  <si>
    <t>Задача  1   «Оптимизация состава  муниципального имущества города Твери»</t>
  </si>
  <si>
    <t>Административное мероприятие 1.01  «Приватизация муниципального имущества»</t>
  </si>
  <si>
    <t>Показатель 1«Доля приватизированных объектов в общем количестве объектов, включенных в Программу приватизации на соответствующий год»</t>
  </si>
  <si>
    <t>Показатель 2  «Количество заключенных договоров купли-продажи арендуемого имущества, выкупаемого в рамках реализации Федерального закона №159-ФЗ»</t>
  </si>
  <si>
    <t>Показатель 1  «Количество переданных из муниципальной собственности объектов»</t>
  </si>
  <si>
    <t>Административное мероприятие 1.03 «Приемка имущества в муниципальную собственность города Твери по различным основаниям»</t>
  </si>
  <si>
    <t xml:space="preserve">Показатель 1 «Количество объектов имущества, принятых в муниципальную собственность» </t>
  </si>
  <si>
    <t>Мероприятие 1.04  «Проведение инвентаризации муниципального имущества города Твери»</t>
  </si>
  <si>
    <t>Показатель 1 «Количество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учреждений»</t>
  </si>
  <si>
    <t>Показатель 2 «Количество списанных непригодных к эксплуатации объектов»</t>
  </si>
  <si>
    <t>Задача 2 «Повышение эффективности использования имущества, находящегося в собственности муниципального образования город Тверь»</t>
  </si>
  <si>
    <t>Показатель 1 «Уровень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участков)»</t>
  </si>
  <si>
    <t>Показатель 1 «Количество объектов, в отношении которых произведена оценка рыночной стоимости»</t>
  </si>
  <si>
    <t>Показатель 2 «Количество объектов, в отношении которых произведена оценка рыночной стоимости арендной платы»</t>
  </si>
  <si>
    <t>Показатель 3 «Средний размер арендной платы за 1 кв.м площади помещений, переданных в аренду»</t>
  </si>
  <si>
    <t>Мероприятие 2.02 «Обеспечение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Тверь»</t>
  </si>
  <si>
    <t>Показатель 1 «Количество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имущества»</t>
  </si>
  <si>
    <t>Показатель 2  «Количество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объекты»</t>
  </si>
  <si>
    <t>Показатель 3 «Количество полученных выписок из ЕГРП удостоверяющих проведенную государственную регистрацию права муниципальной собственности - всего,в том числе на объекты, прошедшие процедуру признания права муниципальной собственности в рамках бесхозяйного имущества»</t>
  </si>
  <si>
    <t>Мероприятие 2.03 «Организация работ по изготовлению проектно-сметной документации и ее экспертизе»</t>
  </si>
  <si>
    <t>Показатель 1 «Количество объектов недвижимого имущества, по которым получена проектно-сметная документация»</t>
  </si>
  <si>
    <t>Показатель 2 «Количество размещенных информационных сообщений о проведении торгов»</t>
  </si>
  <si>
    <t>Показатель 1 «Количество проданных жилых помещений/долей жилых домов»</t>
  </si>
  <si>
    <t>Показатель 2 «Средняя стоимость 1 кв.м проданных жилых помещений/долей жилых домов»</t>
  </si>
  <si>
    <t>Показатель 1 «Количество проведенных проверок использования муниципального имущества, находящегося в различных видах пользования»</t>
  </si>
  <si>
    <t>Показатель 1  «Количество объектов, на которых проведены мероприятия по предотвращению несанкционированного проникновения»</t>
  </si>
  <si>
    <t>Показатель 2 «Степень выполнения мероприятия»</t>
  </si>
  <si>
    <t>Мероприятие 2.09 «Защита имущественных прав и законных интересов  муниципального образования город Тверь, правовое сопровождение деятельности департамента»</t>
  </si>
  <si>
    <t>Показатель 2  «Количество направленных исполнительных листов в службу судебных приставов для принудительного взыскания долга»</t>
  </si>
  <si>
    <t>Показатель 3  «Количество принятых нормативно-правовых актов в сфере управления муниципальной собственностью»</t>
  </si>
  <si>
    <t>Показатель 4  «Количество запросов в налоговые органы по предоставлению сведений из ЕГРЮЛ и ЕГРИП»</t>
  </si>
  <si>
    <t>Показатель 5  «Количество нотариально заверенных документов»</t>
  </si>
  <si>
    <t>Показатель 7  «Количество поданных исковых заявлений по взысканию задолженности»</t>
  </si>
  <si>
    <t>Показатель 9 «Количество заявлений кредитора о признании несостоятельными (банкротами) граждан, имеющих задолженность перед бюджетом города Твери, подтвержденную вступившими в законную силу решениями судов»</t>
  </si>
  <si>
    <t>Задача 3 «Повышение эффективности управления находящимися в муниципальной собственности города Твери пакетами акций, долями в уставных капиталах хозяйственных обществ, а также муниципальной собственностью, закрепленной за муниципальными унитарными предприятиями»</t>
  </si>
  <si>
    <t xml:space="preserve">Показатель 1  «Уровень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Твери» </t>
  </si>
  <si>
    <t>Административное мероприятие 3.01 «Согласование планов (программ) финансово-хозяйственной деятельности муниципальных унитарных предприятий»</t>
  </si>
  <si>
    <t>Административное мероприятие 3.02  «Участие в работе органов управления и контроля хозяйственных обществ с городским участием»</t>
  </si>
  <si>
    <t>Показатель 1  «Количество заседаний органов управления и контроля хозяйственных обществ с городским участием»</t>
  </si>
  <si>
    <t>Административное мероприятие 3.03 «Участие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участием»</t>
  </si>
  <si>
    <t>Показатель 1 «Доля согласованных сделок в общем количестве сделок, направленных на согласование, по муниципальным унитарным предприятиям»</t>
  </si>
  <si>
    <t>Показатель 2 «Доля согласованных сделок в общем количестве сделок, направленных на согласование, по хозяйственным обществам с городским участием»</t>
  </si>
  <si>
    <t>Административное мероприятие 3.04  «Мониторинг финансово-экономической деятельности хозяйственных обществ с городским участием»</t>
  </si>
  <si>
    <t>Показатель 1 «Доля муниципальных унитарных предприятий, в которых проведен аудит, в общем количестве муниципальных унитарных предприятий, подлежащих аудиту»</t>
  </si>
  <si>
    <t>Мероприятие 3.06 «Организация мероприятий в случае признания несостоятельным (банкротом) ликвидируемых муниципальных унитарных предприятий»</t>
  </si>
  <si>
    <t xml:space="preserve">Подпрограмма  2 «Управление  земельными ресурсами города Твери» </t>
  </si>
  <si>
    <t>Задача 1  «Эффективное управление и распоряжение муниципальными земельными участками»</t>
  </si>
  <si>
    <t>Показатель 1  «Уровень исполнения плановых показателей по доходам от использования земельных участков, находящихся в муниципальной собственности города Твери»</t>
  </si>
  <si>
    <t>Показатель 2  «Уровень исполнения плановых показателей по доходам от реализации земельных участков, находящихся в муниципальной собственности города Твери»</t>
  </si>
  <si>
    <t>Мероприятие 1.01  «Оценка рыночной стоимости земельных участков и рыночной стоимости арендной платы за земельные участки»</t>
  </si>
  <si>
    <t>Показатель 1 «Количество земельных участков, в отношении которых произведена оценка рыночной стоимости»</t>
  </si>
  <si>
    <t>Показатель 2  «Количество земельных участков, в отношении которых произведена оценка рыночной стоимости арендной платы»</t>
  </si>
  <si>
    <t>Административное мероприятие 1.02  «Проведение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домами)»</t>
  </si>
  <si>
    <t>Показатель 1  «Доля переданных в аренду, проданных земельных участков в общем количестве земельных участков, выставленных на торги»</t>
  </si>
  <si>
    <t>Показатель 1  «Площадь переданных в аренду муниципальных земельных участков»</t>
  </si>
  <si>
    <t>Административное мероприятие 1.03 «Предоставление муниципальных земельных участков в пользование»</t>
  </si>
  <si>
    <t>Показатель 2 «Площадь переданных в пользование муниципальных земельных участков»</t>
  </si>
  <si>
    <t>Административное мероприятие 1.04 «Разграничение прав собственности на земельные участки под объектами недвижимости, находящимися в муниципальной собственности»</t>
  </si>
  <si>
    <t>Показатель 1  «Площадь земельных участков, по которым проведены мероприятия по разграничению прав собственности»</t>
  </si>
  <si>
    <t>Мероприятие 1.05  «Организация работ по  формированию земельных участков, в том числе по объектам жилищно-коммунального хозяйства»</t>
  </si>
  <si>
    <t>Показатель 1 «Количество полученных кадастровых паспортов земельных участков»</t>
  </si>
  <si>
    <t>Показатель 3 «Доля многоквартирных домов, расположенных на земельных участках, в отношении которых осуществлен государственный кадастровый учет»</t>
  </si>
  <si>
    <t>Показатель 4 «Внесение сведений в государственный кадастр недвижимости о границах муниципального образования город Тверь»</t>
  </si>
  <si>
    <t>Показатель 5  «Количество полученных выписок из ЕГРП удостоверяющих проведенную государственную регистрацию права собственности на земельные участки»</t>
  </si>
  <si>
    <t>Административное мероприятие 1.06 «Проведение мероприятий по  изъятию и регистрации права муниципальной собственности на земельные участки под аварийными жилыми домами»</t>
  </si>
  <si>
    <t>Показатель 1 «Площадь изъятых земельных участков, зарегистрированных в муниципальную собственность»</t>
  </si>
  <si>
    <t>Мероприятие 1.07  «Формирование земельных участков для бесплатного предоставления многодетным гражданам»</t>
  </si>
  <si>
    <t>Показатель 1  «Площадь земель, полученных и зарегистрированных в муниципальную собственность под индивидуальное жилищное строительство и личное подсобное хозяйство, по которым необходимо проведение землеустроительных работ»</t>
  </si>
  <si>
    <t>Показатель 3 «Количество земельных участков, предоставленных  многодетным гражданам»</t>
  </si>
  <si>
    <t>Показатель 1 «Количество проведенных проверок использования земельных участков»</t>
  </si>
  <si>
    <t>Показатель 2 «Количество материалов, направленных в органы Росреестра для принятия мер в соответствии с действующим законодательством РФ»</t>
  </si>
  <si>
    <t>Показатель 4 «Количество полученных выписок из ЕГРН об основных характеристиках и зарегистрированных правах на объект недвижимости»</t>
  </si>
  <si>
    <t>«Управление муниципальной собственностью» на 2015-2020 годы</t>
  </si>
  <si>
    <t>Показатель 6 «Количество полученных выписок из ЕГРН, удостоверяющих проведенную государственную регистрацию права муниципальной собственности на земельные участки»</t>
  </si>
  <si>
    <t>Показатель 4 «Количество полученных выписок из ЕГРН на земельные участки, предназначенные для последующего предоставления многодетным гражданам под индивидуальное жилищное строительство и личное подсобное хозяйство»</t>
  </si>
  <si>
    <t>Показатель 8 «Количество поданных иных исковых заявлений, заявлений в комиссию по рассмотрению споров о результатах определения кадастровой стоимости, направленных на защиту интересов муниципального образования город Тверь»</t>
  </si>
  <si>
    <t>Мероприятие 2.08  «Организация сохранности, страхование, обеспечение контроля, пресечение несанкционированных проникновений во временно неиспользуемые объекты муниципального имущества, оплата коммунальных услуг»</t>
  </si>
  <si>
    <t>Показатель 4 «Количество прав требования  по платежам в бюджет города Твери, в отношении которых произведена оценка рыночной стоимости»</t>
  </si>
  <si>
    <t>П.В. Иванов</t>
  </si>
  <si>
    <t>Показатель 2 «Количество полученных свидетельств о государственной регистрации права собственности на земельные участки»</t>
  </si>
  <si>
    <r>
      <rPr>
        <b/>
        <sz val="11"/>
        <rFont val="Times New Roman"/>
        <family val="1"/>
        <charset val="204"/>
      </rPr>
      <t xml:space="preserve">Показатель 2  </t>
    </r>
    <r>
      <rPr>
        <sz val="11"/>
        <rFont val="Times New Roman"/>
        <family val="1"/>
        <charset val="204"/>
      </rPr>
      <t>«Количество объектов, реализованных в рамках Программы приватизации  (в том числе в соответствии с Федеральным законом от 22.07.2008 №159-ФЗ)»</t>
    </r>
  </si>
  <si>
    <t xml:space="preserve">       </t>
  </si>
  <si>
    <t xml:space="preserve">                                       </t>
  </si>
  <si>
    <t>«Приложение 1                                                                                               к муниципальной программе города Твери                                                «Управление муниципальной собственностью»
на 2015 - 2020 годы</t>
  </si>
  <si>
    <t xml:space="preserve">                             к постановлению Администрации города Твери</t>
  </si>
  <si>
    <t xml:space="preserve">                                                                                    Приложение 3</t>
  </si>
  <si>
    <t>Цель 1 программы «Повышение эффективности использования муниципального имущества города Твери на основе  применения рыночных механизмов в земельно-имущественных отношениях»</t>
  </si>
  <si>
    <r>
      <rPr>
        <b/>
        <sz val="11"/>
        <rFont val="Times New Roman"/>
        <family val="1"/>
        <charset val="204"/>
      </rPr>
      <t xml:space="preserve">Показатель 1  </t>
    </r>
    <r>
      <rPr>
        <sz val="11"/>
        <rFont val="Times New Roman"/>
        <family val="1"/>
        <charset val="204"/>
      </rPr>
      <t xml:space="preserve"> «Уровень исполнения плановых показателей  доходов, администрируемых департаметом и поступающих в    бюджет города Твери от управления и распоряжения  муниципальной собственностью»</t>
    </r>
  </si>
  <si>
    <r>
      <rPr>
        <b/>
        <sz val="11"/>
        <rFont val="Times New Roman"/>
        <family val="1"/>
        <charset val="204"/>
      </rPr>
      <t xml:space="preserve">Показатель 3  </t>
    </r>
    <r>
      <rPr>
        <sz val="11"/>
        <rFont val="Times New Roman"/>
        <family val="1"/>
        <charset val="204"/>
      </rPr>
      <t>«Доля  договоров аренды, размер арендной платы   по которым определен на рыночной основе, в общем количестве договоров аренды»</t>
    </r>
  </si>
  <si>
    <t xml:space="preserve">Показатель 1  «Уровень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автономных   учреждений, а также имущества   муниципальных унитарных   предприятий, в том  числе казенных),   в  части                        реализации  основных средств  по  указанному имуществу»  </t>
  </si>
  <si>
    <t>Административное мероприятие 1.02  «Разграничение прав собственности на объекты имущества в соответствии с    действующим законодательством РФ»</t>
  </si>
  <si>
    <t>Показатель 2  «Уровень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 город Тверь и созданных ими учреждений (за исключением имущества муниципальных бюджетных и автономных      учреждений)»</t>
  </si>
  <si>
    <t>Мероприятие 2.01 «Оценка рыночной стоимости объектов недвижимости, рыночной стоимости арендной платы за объекты муниципального имущества, рыночной стоимости права     требования задолженности по платежам в бюджет города Твери»</t>
  </si>
  <si>
    <t>Административное мероприятие 2.04 «Предоставление имущества, составляющего муниципальную казну города Твери, в   пользование»</t>
  </si>
  <si>
    <t>Показатель 1 «Процент исполнения принятых решений комиссии     по эффективному использованию муниципального имущества  города Твери по предоставлению имущества, составляющего муниципальную казну города Твери, в пользование»</t>
  </si>
  <si>
    <t>Мероприятие 2.05  «Проведение торгов по продаже  муниципального имущества в собственность или права аренды муниципального имущества»</t>
  </si>
  <si>
    <t>Показатель 1  «Доля объектов муниципального имущества, переданных в аренду, в общем количестве объектов, выставленных  на торги»</t>
  </si>
  <si>
    <t>Административное мероприятие 2.06 «Продажа жилых помещений/долей жилых домов  на основании поданных    гражданами-сособственниками жилых помещений заявлений, по согласованию с администрациями районов в городе Твери»</t>
  </si>
  <si>
    <t>Административное мероприятие 2.07 «Осуществление контроля за целевым использованием муниципального имущества, переданного    в различные виды пользования»</t>
  </si>
  <si>
    <t>Показатель 1 «Количество поданных исковых заявлений в судебные органы по взысканию задолженности за пользование   муниципальным имуществом»</t>
  </si>
  <si>
    <t>Показатель 6 «Количество проведенных экспертиз в рамках   искового производства»</t>
  </si>
  <si>
    <t>Показатель 2 «Уровень исполнения плановых показателей по  доходам в виде прибыли, приходящейся на доли в уставных (складочных) капиталах хозяйственных товариществ и обществ,      или дивидендов по акциям, принадлежащим городу Твери»</t>
  </si>
  <si>
    <t>Показатель 1 «Количество согласованных планов                 (программ) финансово-хозяйственной деятельности»</t>
  </si>
  <si>
    <t>Показатель 1 «Доля хозяйственных обществ с городским участием,  ведущих безубыточную деятельность, в общем числе    хозяйственных обществ с городским участием»</t>
  </si>
  <si>
    <t>Административное мероприятие 3.05 «Мониторинг соблюдения требований по проведению муниципальными унитарными предприятиями и хозяйственными обществами с городским    участием обязательного аудита»</t>
  </si>
  <si>
    <t>Показатель 2  «Доля хозяйственных обществ с городским участием,   в которых проведен аудит, в общем количестве хозяйственных  обществ с городским участием, подлежащих аудиту»</t>
  </si>
  <si>
    <t>Показатель 1 «Количество муниципальных унитарных предприятий, находящихся в процедуре конкурсного производства                      или ликвидации»</t>
  </si>
  <si>
    <t>Показатель 2 «Количество полученных кадастровых паспортов земельных участков для последующего предоставления  многодетным гражданам под индивидуальное жилищное строительство и личное подсобное хозяйство»</t>
  </si>
  <si>
    <t>Административное мероприятие 1.08 «Осуществление муниципального земельного контроля за использованием    земельных участков»</t>
  </si>
  <si>
    <t>от  «05» октября 2020 № 1090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</si>
</sst>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2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/>
    <xf numFmtId="0" fontId="1" fillId="0" borderId="6" xfId="0" applyFont="1" applyBorder="1" applyAlignment="1">
      <alignment horizontal="center"/>
    </xf>
    <xf numFmtId="0" fontId="2" fillId="0" borderId="6" xfId="0" applyFont="1" applyBorder="1" applyAlignment="1">
      <alignment wrapText="1"/>
    </xf>
    <xf numFmtId="0" fontId="3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6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/>
    <xf numFmtId="0" fontId="0" fillId="0" borderId="6" xfId="0" quotePrefix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quotePrefix="1" applyFont="1" applyFill="1" applyBorder="1" applyAlignment="1">
      <alignment horizontal="center"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quotePrefix="1" applyFont="1" applyFill="1" applyBorder="1" applyAlignment="1">
      <alignment horizontal="center" vertical="center" wrapText="1"/>
    </xf>
    <xf numFmtId="14" fontId="0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14" fontId="0" fillId="0" borderId="6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horizontal="right" wrapText="1"/>
    </xf>
    <xf numFmtId="0" fontId="6" fillId="0" borderId="0" xfId="0" applyFont="1"/>
    <xf numFmtId="0" fontId="7" fillId="0" borderId="0" xfId="0" applyFont="1"/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8" fillId="0" borderId="0" xfId="0" applyFont="1"/>
    <xf numFmtId="0" fontId="7" fillId="0" borderId="0" xfId="0" applyFont="1" applyFill="1"/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6" xfId="0" applyFont="1" applyFill="1" applyBorder="1"/>
    <xf numFmtId="0" fontId="8" fillId="0" borderId="6" xfId="0" applyFont="1" applyFill="1" applyBorder="1" applyAlignment="1">
      <alignment vertical="center" wrapText="1"/>
    </xf>
    <xf numFmtId="164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Border="1"/>
    <xf numFmtId="0" fontId="8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3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horizontal="center" vertical="center"/>
    </xf>
    <xf numFmtId="0" fontId="7" fillId="2" borderId="6" xfId="0" applyFont="1" applyFill="1" applyBorder="1" applyAlignment="1">
      <alignment vertical="center" wrapText="1"/>
    </xf>
    <xf numFmtId="4" fontId="7" fillId="0" borderId="6" xfId="0" applyNumberFormat="1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center" vertical="center" wrapText="1"/>
    </xf>
    <xf numFmtId="164" fontId="7" fillId="0" borderId="6" xfId="0" quotePrefix="1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9" fillId="0" borderId="6" xfId="0" applyFont="1" applyBorder="1"/>
    <xf numFmtId="3" fontId="7" fillId="0" borderId="0" xfId="0" applyNumberFormat="1" applyFont="1" applyFill="1"/>
    <xf numFmtId="0" fontId="7" fillId="0" borderId="0" xfId="0" applyFont="1" applyFill="1" applyAlignment="1">
      <alignment horizontal="right"/>
    </xf>
    <xf numFmtId="165" fontId="7" fillId="0" borderId="6" xfId="0" applyNumberFormat="1" applyFont="1" applyFill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7" fillId="2" borderId="6" xfId="0" applyFont="1" applyFill="1" applyBorder="1" applyAlignment="1">
      <alignment horizontal="center"/>
    </xf>
    <xf numFmtId="164" fontId="7" fillId="2" borderId="6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165" fontId="7" fillId="2" borderId="6" xfId="0" applyNumberFormat="1" applyFont="1" applyFill="1" applyBorder="1" applyAlignment="1">
      <alignment horizontal="center" vertical="center"/>
    </xf>
    <xf numFmtId="4" fontId="7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 wrapText="1"/>
    </xf>
    <xf numFmtId="0" fontId="7" fillId="0" borderId="0" xfId="0" applyFont="1" applyFill="1" applyAlignment="1"/>
    <xf numFmtId="0" fontId="7" fillId="2" borderId="0" xfId="0" applyFont="1" applyFill="1" applyAlignment="1"/>
    <xf numFmtId="0" fontId="6" fillId="0" borderId="0" xfId="0" applyFont="1" applyFill="1" applyAlignment="1">
      <alignment horizontal="right" wrapText="1"/>
    </xf>
    <xf numFmtId="0" fontId="1" fillId="3" borderId="0" xfId="0" applyFont="1" applyFill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wrapText="1"/>
    </xf>
    <xf numFmtId="0" fontId="7" fillId="0" borderId="6" xfId="0" quotePrefix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Alignment="1">
      <alignment horizontal="right" wrapText="1"/>
    </xf>
    <xf numFmtId="0" fontId="1" fillId="0" borderId="0" xfId="0" applyFont="1" applyAlignment="1"/>
    <xf numFmtId="0" fontId="6" fillId="0" borderId="0" xfId="0" applyFont="1" applyFill="1" applyAlignment="1">
      <alignment horizontal="right" wrapText="1"/>
    </xf>
    <xf numFmtId="0" fontId="0" fillId="0" borderId="0" xfId="0" applyAlignment="1"/>
    <xf numFmtId="0" fontId="10" fillId="0" borderId="0" xfId="0" applyFont="1" applyAlignment="1">
      <alignment wrapText="1"/>
    </xf>
    <xf numFmtId="0" fontId="11" fillId="0" borderId="0" xfId="0" applyFont="1" applyFill="1" applyAlignment="1">
      <alignment horizontal="center" wrapText="1"/>
    </xf>
    <xf numFmtId="0" fontId="11" fillId="0" borderId="0" xfId="0" applyFont="1" applyAlignment="1">
      <alignment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0" fillId="0" borderId="0" xfId="0" applyFill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25"/>
  <sheetViews>
    <sheetView tabSelected="1" view="pageBreakPreview" topLeftCell="K1" zoomScale="85" zoomScaleNormal="100" zoomScaleSheetLayoutView="85" zoomScalePageLayoutView="90" workbookViewId="0">
      <selection activeCell="X3" sqref="X3:AB3"/>
    </sheetView>
  </sheetViews>
  <sheetFormatPr defaultRowHeight="15" x14ac:dyDescent="0.25"/>
  <cols>
    <col min="1" max="1" width="5.42578125" customWidth="1"/>
    <col min="2" max="2" width="4.42578125" customWidth="1"/>
    <col min="3" max="3" width="4.85546875" customWidth="1"/>
    <col min="4" max="4" width="4.5703125" customWidth="1"/>
    <col min="5" max="5" width="4.85546875" customWidth="1"/>
    <col min="6" max="6" width="5.42578125" customWidth="1"/>
    <col min="7" max="7" width="5.7109375" customWidth="1"/>
    <col min="8" max="8" width="5.5703125" customWidth="1"/>
    <col min="9" max="9" width="4.5703125" customWidth="1"/>
    <col min="10" max="10" width="5" customWidth="1"/>
    <col min="11" max="11" width="4.7109375" customWidth="1"/>
    <col min="12" max="12" width="4.85546875" customWidth="1"/>
    <col min="13" max="13" width="4.5703125" customWidth="1"/>
    <col min="14" max="17" width="4.85546875" customWidth="1"/>
    <col min="18" max="18" width="4.7109375" customWidth="1"/>
    <col min="19" max="19" width="60.28515625" style="5" customWidth="1"/>
    <col min="20" max="20" width="12.140625" style="27" customWidth="1"/>
    <col min="21" max="23" width="10" style="26" bestFit="1" customWidth="1"/>
    <col min="24" max="24" width="10" style="79" bestFit="1" customWidth="1"/>
    <col min="25" max="25" width="10" style="26" bestFit="1" customWidth="1"/>
    <col min="26" max="26" width="10" style="85" bestFit="1" customWidth="1"/>
    <col min="27" max="27" width="12.7109375" style="26" customWidth="1"/>
    <col min="28" max="28" width="11.85546875" style="26" customWidth="1"/>
  </cols>
  <sheetData>
    <row r="1" spans="1:28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4"/>
      <c r="T1" s="45"/>
      <c r="U1" s="80" t="s">
        <v>252</v>
      </c>
      <c r="V1" s="80"/>
      <c r="W1" s="80"/>
      <c r="X1" s="90" t="s">
        <v>256</v>
      </c>
      <c r="Y1" s="91"/>
      <c r="Z1" s="91"/>
      <c r="AA1" s="91"/>
      <c r="AB1" s="91"/>
    </row>
    <row r="2" spans="1:28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4"/>
      <c r="T2" s="45"/>
      <c r="U2" s="80"/>
      <c r="V2" s="80"/>
      <c r="W2" s="80"/>
      <c r="X2" s="90" t="s">
        <v>255</v>
      </c>
      <c r="Y2" s="91"/>
      <c r="Z2" s="91"/>
      <c r="AA2" s="91"/>
      <c r="AB2" s="91"/>
    </row>
    <row r="3" spans="1:28" ht="14.25" customHeigh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4"/>
      <c r="T3" s="45"/>
      <c r="U3" s="46"/>
      <c r="V3" s="46"/>
      <c r="W3" s="81" t="s">
        <v>253</v>
      </c>
      <c r="X3" s="92" t="s">
        <v>280</v>
      </c>
      <c r="Y3" s="93"/>
      <c r="Z3" s="93"/>
      <c r="AA3" s="93"/>
      <c r="AB3" s="93"/>
    </row>
    <row r="4" spans="1:28" ht="9" customHeight="1" x14ac:dyDescent="0.2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4"/>
      <c r="T4" s="45"/>
      <c r="U4" s="80"/>
      <c r="V4" s="80"/>
      <c r="W4" s="81"/>
      <c r="X4" s="81"/>
      <c r="Y4" s="84"/>
      <c r="Z4" s="88"/>
      <c r="AA4" s="81"/>
      <c r="AB4" s="80"/>
    </row>
    <row r="5" spans="1:28" ht="58.5" customHeigh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4"/>
      <c r="T5" s="45"/>
      <c r="U5" s="80"/>
      <c r="V5" s="80"/>
      <c r="W5" s="81"/>
      <c r="X5" s="81"/>
      <c r="Y5" s="94" t="s">
        <v>254</v>
      </c>
      <c r="Z5" s="95"/>
      <c r="AA5" s="95"/>
      <c r="AB5" s="95"/>
    </row>
    <row r="6" spans="1:28" x14ac:dyDescent="0.25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7" t="s">
        <v>0</v>
      </c>
      <c r="T6" s="45"/>
      <c r="U6" s="48"/>
      <c r="V6" s="48"/>
      <c r="W6" s="82"/>
      <c r="X6" s="83"/>
      <c r="Y6" s="82"/>
      <c r="Z6" s="83"/>
      <c r="AA6" s="48"/>
      <c r="AB6" s="48"/>
    </row>
    <row r="7" spans="1:28" x14ac:dyDescent="0.25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114" t="s">
        <v>243</v>
      </c>
      <c r="S7" s="95"/>
      <c r="T7" s="95"/>
      <c r="U7" s="48"/>
      <c r="V7" s="48"/>
      <c r="W7" s="82"/>
      <c r="X7" s="83"/>
      <c r="Y7" s="82"/>
      <c r="Z7" s="83"/>
      <c r="AA7" s="48"/>
      <c r="AB7" s="48"/>
    </row>
    <row r="8" spans="1:28" x14ac:dyDescent="0.25">
      <c r="A8" s="43"/>
      <c r="B8" s="43"/>
      <c r="C8" s="43"/>
      <c r="D8" s="43"/>
      <c r="E8" s="43"/>
      <c r="F8" s="43"/>
      <c r="G8" s="43" t="s">
        <v>125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4"/>
      <c r="T8" s="45"/>
      <c r="U8" s="48"/>
      <c r="V8" s="48"/>
      <c r="W8" s="82"/>
      <c r="X8" s="83"/>
      <c r="Y8" s="82"/>
      <c r="Z8" s="83"/>
      <c r="AA8" s="48"/>
      <c r="AB8" s="48"/>
    </row>
    <row r="9" spans="1:28" x14ac:dyDescent="0.25">
      <c r="A9" s="43"/>
      <c r="B9" s="43" t="s">
        <v>1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4"/>
      <c r="T9" s="45"/>
      <c r="U9" s="48"/>
      <c r="V9" s="48"/>
      <c r="W9" s="82"/>
      <c r="X9" s="83"/>
      <c r="Y9" s="82"/>
      <c r="Z9" s="83"/>
      <c r="AA9" s="48"/>
      <c r="AB9" s="48"/>
    </row>
    <row r="10" spans="1:28" s="5" customFormat="1" x14ac:dyDescent="0.25">
      <c r="A10" s="44"/>
      <c r="B10" s="44" t="s">
        <v>2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5"/>
      <c r="U10" s="48"/>
      <c r="V10" s="48"/>
      <c r="W10" s="82"/>
      <c r="X10" s="83"/>
      <c r="Y10" s="82"/>
      <c r="Z10" s="83"/>
      <c r="AA10" s="48"/>
      <c r="AB10" s="48"/>
    </row>
    <row r="11" spans="1:28" s="5" customFormat="1" ht="15.75" customHeight="1" x14ac:dyDescent="0.25">
      <c r="A11" s="44"/>
      <c r="B11" s="44" t="s">
        <v>3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5"/>
      <c r="U11" s="48"/>
      <c r="V11" s="48"/>
      <c r="W11" s="82"/>
      <c r="X11" s="83"/>
      <c r="Y11" s="82"/>
      <c r="Z11" s="83"/>
      <c r="AA11" s="48"/>
      <c r="AB11" s="48"/>
    </row>
    <row r="12" spans="1:28" s="5" customFormat="1" ht="27.75" customHeight="1" x14ac:dyDescent="0.25">
      <c r="A12" s="44"/>
      <c r="B12" s="99" t="s">
        <v>4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1"/>
      <c r="S12" s="102" t="s">
        <v>132</v>
      </c>
      <c r="T12" s="104" t="s">
        <v>5</v>
      </c>
      <c r="U12" s="106" t="s">
        <v>6</v>
      </c>
      <c r="V12" s="107"/>
      <c r="W12" s="107"/>
      <c r="X12" s="107"/>
      <c r="Y12" s="107"/>
      <c r="Z12" s="108"/>
      <c r="AA12" s="109" t="s">
        <v>7</v>
      </c>
      <c r="AB12" s="110"/>
    </row>
    <row r="13" spans="1:28" s="5" customFormat="1" ht="40.5" customHeight="1" x14ac:dyDescent="0.25">
      <c r="A13" s="44"/>
      <c r="B13" s="111" t="s">
        <v>8</v>
      </c>
      <c r="C13" s="112"/>
      <c r="D13" s="113"/>
      <c r="E13" s="111" t="s">
        <v>9</v>
      </c>
      <c r="F13" s="113"/>
      <c r="G13" s="111" t="s">
        <v>10</v>
      </c>
      <c r="H13" s="113"/>
      <c r="I13" s="111" t="s">
        <v>11</v>
      </c>
      <c r="J13" s="112"/>
      <c r="K13" s="112"/>
      <c r="L13" s="112"/>
      <c r="M13" s="112"/>
      <c r="N13" s="112"/>
      <c r="O13" s="112"/>
      <c r="P13" s="112"/>
      <c r="Q13" s="112"/>
      <c r="R13" s="113"/>
      <c r="S13" s="103"/>
      <c r="T13" s="105"/>
      <c r="U13" s="49" t="s">
        <v>12</v>
      </c>
      <c r="V13" s="49" t="s">
        <v>13</v>
      </c>
      <c r="W13" s="49" t="s">
        <v>14</v>
      </c>
      <c r="X13" s="67" t="s">
        <v>15</v>
      </c>
      <c r="Y13" s="49" t="s">
        <v>16</v>
      </c>
      <c r="Z13" s="67" t="s">
        <v>126</v>
      </c>
      <c r="AA13" s="50" t="s">
        <v>17</v>
      </c>
      <c r="AB13" s="50" t="s">
        <v>18</v>
      </c>
    </row>
    <row r="14" spans="1:28" s="40" customFormat="1" x14ac:dyDescent="0.25">
      <c r="A14" s="51"/>
      <c r="B14" s="52">
        <v>1</v>
      </c>
      <c r="C14" s="52">
        <v>2</v>
      </c>
      <c r="D14" s="52">
        <v>3</v>
      </c>
      <c r="E14" s="52">
        <v>4</v>
      </c>
      <c r="F14" s="52">
        <v>5</v>
      </c>
      <c r="G14" s="52">
        <v>6</v>
      </c>
      <c r="H14" s="52">
        <v>7</v>
      </c>
      <c r="I14" s="52">
        <v>8</v>
      </c>
      <c r="J14" s="52">
        <v>9</v>
      </c>
      <c r="K14" s="52">
        <v>10</v>
      </c>
      <c r="L14" s="52">
        <v>11</v>
      </c>
      <c r="M14" s="52">
        <v>12</v>
      </c>
      <c r="N14" s="52">
        <v>13</v>
      </c>
      <c r="O14" s="52">
        <v>14</v>
      </c>
      <c r="P14" s="52">
        <v>15</v>
      </c>
      <c r="Q14" s="52">
        <v>16</v>
      </c>
      <c r="R14" s="52">
        <v>17</v>
      </c>
      <c r="S14" s="52">
        <v>18</v>
      </c>
      <c r="T14" s="49">
        <v>19</v>
      </c>
      <c r="U14" s="53">
        <v>20</v>
      </c>
      <c r="V14" s="53">
        <v>21</v>
      </c>
      <c r="W14" s="53">
        <v>22</v>
      </c>
      <c r="X14" s="74">
        <v>23</v>
      </c>
      <c r="Y14" s="53">
        <v>24</v>
      </c>
      <c r="Z14" s="74">
        <v>25</v>
      </c>
      <c r="AA14" s="53">
        <v>26</v>
      </c>
      <c r="AB14" s="53">
        <v>27</v>
      </c>
    </row>
    <row r="15" spans="1:28" s="5" customFormat="1" x14ac:dyDescent="0.25">
      <c r="A15" s="44"/>
      <c r="B15" s="54">
        <v>0</v>
      </c>
      <c r="C15" s="54">
        <v>2</v>
      </c>
      <c r="D15" s="54">
        <v>0</v>
      </c>
      <c r="E15" s="54">
        <v>0</v>
      </c>
      <c r="F15" s="54">
        <v>1</v>
      </c>
      <c r="G15" s="54">
        <v>1</v>
      </c>
      <c r="H15" s="54">
        <v>3</v>
      </c>
      <c r="I15" s="54">
        <v>1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5" t="s">
        <v>19</v>
      </c>
      <c r="T15" s="49" t="s">
        <v>20</v>
      </c>
      <c r="U15" s="56">
        <v>15905.9</v>
      </c>
      <c r="V15" s="56">
        <f>V20+V88</f>
        <v>5489.6</v>
      </c>
      <c r="W15" s="56">
        <f t="shared" ref="W15:AA15" si="0">W20+W88</f>
        <v>5976.7000000000007</v>
      </c>
      <c r="X15" s="56">
        <f t="shared" si="0"/>
        <v>4449.3</v>
      </c>
      <c r="Y15" s="56">
        <f t="shared" si="0"/>
        <v>6451</v>
      </c>
      <c r="Z15" s="75">
        <f t="shared" si="0"/>
        <v>4777.3</v>
      </c>
      <c r="AA15" s="56">
        <f t="shared" si="0"/>
        <v>43049.799999999996</v>
      </c>
      <c r="AB15" s="49">
        <v>2020</v>
      </c>
    </row>
    <row r="16" spans="1:28" s="5" customFormat="1" ht="60" customHeight="1" x14ac:dyDescent="0.25">
      <c r="A16" s="44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8" t="s">
        <v>257</v>
      </c>
      <c r="T16" s="49"/>
      <c r="U16" s="49"/>
      <c r="V16" s="49"/>
      <c r="W16" s="49"/>
      <c r="X16" s="67"/>
      <c r="Y16" s="49"/>
      <c r="Z16" s="67"/>
      <c r="AA16" s="49"/>
      <c r="AB16" s="49"/>
    </row>
    <row r="17" spans="1:29" s="5" customFormat="1" ht="60" x14ac:dyDescent="0.25">
      <c r="A17" s="44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9" t="s">
        <v>258</v>
      </c>
      <c r="T17" s="49" t="s">
        <v>22</v>
      </c>
      <c r="U17" s="49">
        <v>100</v>
      </c>
      <c r="V17" s="49">
        <v>90</v>
      </c>
      <c r="W17" s="49">
        <v>90</v>
      </c>
      <c r="X17" s="67">
        <v>77.400000000000006</v>
      </c>
      <c r="Y17" s="49">
        <v>75</v>
      </c>
      <c r="Z17" s="67">
        <v>90</v>
      </c>
      <c r="AA17" s="49">
        <v>90</v>
      </c>
      <c r="AB17" s="49">
        <v>2020</v>
      </c>
      <c r="AC17" s="87"/>
    </row>
    <row r="18" spans="1:29" s="5" customFormat="1" ht="61.5" customHeight="1" x14ac:dyDescent="0.25">
      <c r="A18" s="44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9" t="s">
        <v>251</v>
      </c>
      <c r="T18" s="49" t="s">
        <v>23</v>
      </c>
      <c r="U18" s="60">
        <f>U25+15</f>
        <v>50</v>
      </c>
      <c r="V18" s="60">
        <f>V25+15</f>
        <v>75</v>
      </c>
      <c r="W18" s="60">
        <v>56</v>
      </c>
      <c r="X18" s="76">
        <v>44</v>
      </c>
      <c r="Y18" s="60">
        <v>56</v>
      </c>
      <c r="Z18" s="76">
        <v>42</v>
      </c>
      <c r="AA18" s="60">
        <f>SUM(U18:Z18)</f>
        <v>323</v>
      </c>
      <c r="AB18" s="49">
        <v>2020</v>
      </c>
    </row>
    <row r="19" spans="1:29" s="5" customFormat="1" ht="45" x14ac:dyDescent="0.25">
      <c r="A19" s="44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9" t="s">
        <v>259</v>
      </c>
      <c r="T19" s="49" t="s">
        <v>22</v>
      </c>
      <c r="U19" s="60">
        <v>94</v>
      </c>
      <c r="V19" s="60">
        <v>100</v>
      </c>
      <c r="W19" s="60">
        <v>98</v>
      </c>
      <c r="X19" s="76">
        <v>98</v>
      </c>
      <c r="Y19" s="60">
        <v>98</v>
      </c>
      <c r="Z19" s="76">
        <v>99</v>
      </c>
      <c r="AA19" s="60">
        <v>99</v>
      </c>
      <c r="AB19" s="49">
        <v>2020</v>
      </c>
    </row>
    <row r="20" spans="1:29" s="5" customFormat="1" ht="28.5" customHeight="1" x14ac:dyDescent="0.25">
      <c r="A20" s="44"/>
      <c r="B20" s="54">
        <v>0</v>
      </c>
      <c r="C20" s="54">
        <v>2</v>
      </c>
      <c r="D20" s="54">
        <v>0</v>
      </c>
      <c r="E20" s="54">
        <v>0</v>
      </c>
      <c r="F20" s="54">
        <v>1</v>
      </c>
      <c r="G20" s="54">
        <v>1</v>
      </c>
      <c r="H20" s="54">
        <v>3</v>
      </c>
      <c r="I20" s="54">
        <v>1</v>
      </c>
      <c r="J20" s="54">
        <v>0</v>
      </c>
      <c r="K20" s="54">
        <v>1</v>
      </c>
      <c r="L20" s="54">
        <v>0</v>
      </c>
      <c r="M20" s="54">
        <v>0</v>
      </c>
      <c r="N20" s="54">
        <v>0</v>
      </c>
      <c r="O20" s="54">
        <v>0</v>
      </c>
      <c r="P20" s="54">
        <v>0</v>
      </c>
      <c r="Q20" s="54">
        <v>0</v>
      </c>
      <c r="R20" s="54">
        <v>0</v>
      </c>
      <c r="S20" s="55" t="s">
        <v>170</v>
      </c>
      <c r="T20" s="49" t="s">
        <v>20</v>
      </c>
      <c r="U20" s="56">
        <v>12942.5</v>
      </c>
      <c r="V20" s="56">
        <f>V21+V33+V71</f>
        <v>4199.3</v>
      </c>
      <c r="W20" s="56">
        <f>W21+W33+W71</f>
        <v>3918.8</v>
      </c>
      <c r="X20" s="75">
        <v>3533.3</v>
      </c>
      <c r="Y20" s="56">
        <f>Y21+Y33</f>
        <v>4943.5</v>
      </c>
      <c r="Z20" s="75">
        <f>Z21+Z33+Z71</f>
        <v>3298.9</v>
      </c>
      <c r="AA20" s="56">
        <f>SUM(U20:Z20)</f>
        <v>32836.299999999996</v>
      </c>
      <c r="AB20" s="49">
        <v>2020</v>
      </c>
    </row>
    <row r="21" spans="1:29" s="5" customFormat="1" ht="28.5" x14ac:dyDescent="0.25">
      <c r="A21" s="44"/>
      <c r="B21" s="57">
        <v>0</v>
      </c>
      <c r="C21" s="57">
        <v>2</v>
      </c>
      <c r="D21" s="57">
        <v>0</v>
      </c>
      <c r="E21" s="57">
        <v>0</v>
      </c>
      <c r="F21" s="57">
        <v>1</v>
      </c>
      <c r="G21" s="57">
        <v>1</v>
      </c>
      <c r="H21" s="57">
        <v>3</v>
      </c>
      <c r="I21" s="57">
        <v>1</v>
      </c>
      <c r="J21" s="57">
        <v>0</v>
      </c>
      <c r="K21" s="57">
        <v>1</v>
      </c>
      <c r="L21" s="57">
        <v>0</v>
      </c>
      <c r="M21" s="57">
        <v>1</v>
      </c>
      <c r="N21" s="57">
        <v>0</v>
      </c>
      <c r="O21" s="57">
        <v>0</v>
      </c>
      <c r="P21" s="57">
        <v>0</v>
      </c>
      <c r="Q21" s="57">
        <v>0</v>
      </c>
      <c r="R21" s="57">
        <v>0</v>
      </c>
      <c r="S21" s="58" t="s">
        <v>171</v>
      </c>
      <c r="T21" s="49" t="s">
        <v>20</v>
      </c>
      <c r="U21" s="56">
        <v>0</v>
      </c>
      <c r="V21" s="56">
        <v>0</v>
      </c>
      <c r="W21" s="56">
        <v>0</v>
      </c>
      <c r="X21" s="75">
        <v>0</v>
      </c>
      <c r="Y21" s="56">
        <v>0</v>
      </c>
      <c r="Z21" s="75">
        <v>0</v>
      </c>
      <c r="AA21" s="56">
        <f>SUM(U21:Z21)</f>
        <v>0</v>
      </c>
      <c r="AB21" s="49">
        <v>2020</v>
      </c>
    </row>
    <row r="22" spans="1:29" s="5" customFormat="1" ht="123" customHeight="1" x14ac:dyDescent="0.25">
      <c r="A22" s="44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61" t="s">
        <v>260</v>
      </c>
      <c r="T22" s="49" t="s">
        <v>22</v>
      </c>
      <c r="U22" s="49">
        <v>100</v>
      </c>
      <c r="V22" s="49">
        <v>60</v>
      </c>
      <c r="W22" s="49">
        <v>78</v>
      </c>
      <c r="X22" s="67">
        <v>66.599999999999994</v>
      </c>
      <c r="Y22" s="49">
        <v>64</v>
      </c>
      <c r="Z22" s="67">
        <v>70</v>
      </c>
      <c r="AA22" s="49">
        <v>70</v>
      </c>
      <c r="AB22" s="49">
        <v>2020</v>
      </c>
      <c r="AC22" s="87"/>
    </row>
    <row r="23" spans="1:29" s="5" customFormat="1" ht="30" x14ac:dyDescent="0.25">
      <c r="A23" s="44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9" t="s">
        <v>172</v>
      </c>
      <c r="T23" s="49" t="s">
        <v>136</v>
      </c>
      <c r="U23" s="49">
        <v>1</v>
      </c>
      <c r="V23" s="49">
        <v>1</v>
      </c>
      <c r="W23" s="49">
        <v>1</v>
      </c>
      <c r="X23" s="67">
        <v>1</v>
      </c>
      <c r="Y23" s="49">
        <v>1</v>
      </c>
      <c r="Z23" s="67">
        <v>1</v>
      </c>
      <c r="AA23" s="49">
        <v>1</v>
      </c>
      <c r="AB23" s="49">
        <v>2020</v>
      </c>
    </row>
    <row r="24" spans="1:29" s="5" customFormat="1" ht="45" x14ac:dyDescent="0.25">
      <c r="A24" s="44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9" t="s">
        <v>173</v>
      </c>
      <c r="T24" s="49" t="s">
        <v>22</v>
      </c>
      <c r="U24" s="49">
        <v>48</v>
      </c>
      <c r="V24" s="49">
        <v>12</v>
      </c>
      <c r="W24" s="49">
        <v>35</v>
      </c>
      <c r="X24" s="67">
        <v>22.2</v>
      </c>
      <c r="Y24" s="49">
        <v>32.700000000000003</v>
      </c>
      <c r="Z24" s="67">
        <v>25</v>
      </c>
      <c r="AA24" s="49">
        <v>25</v>
      </c>
      <c r="AB24" s="49">
        <v>2020</v>
      </c>
    </row>
    <row r="25" spans="1:29" s="5" customFormat="1" ht="45.75" customHeight="1" x14ac:dyDescent="0.25">
      <c r="A25" s="44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9" t="s">
        <v>174</v>
      </c>
      <c r="T25" s="49" t="s">
        <v>23</v>
      </c>
      <c r="U25" s="49">
        <v>35</v>
      </c>
      <c r="V25" s="49">
        <v>60</v>
      </c>
      <c r="W25" s="49">
        <v>35</v>
      </c>
      <c r="X25" s="67">
        <v>29</v>
      </c>
      <c r="Y25" s="49">
        <v>36</v>
      </c>
      <c r="Z25" s="67">
        <v>20</v>
      </c>
      <c r="AA25" s="49">
        <f>SUM(U25:Z25)</f>
        <v>215</v>
      </c>
      <c r="AB25" s="72">
        <v>2020</v>
      </c>
    </row>
    <row r="26" spans="1:29" s="5" customFormat="1" ht="45" x14ac:dyDescent="0.25">
      <c r="A26" s="44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61" t="s">
        <v>261</v>
      </c>
      <c r="T26" s="49" t="s">
        <v>136</v>
      </c>
      <c r="U26" s="49">
        <v>1</v>
      </c>
      <c r="V26" s="49">
        <v>1</v>
      </c>
      <c r="W26" s="49">
        <v>1</v>
      </c>
      <c r="X26" s="67">
        <v>1</v>
      </c>
      <c r="Y26" s="49">
        <v>1</v>
      </c>
      <c r="Z26" s="67">
        <v>1</v>
      </c>
      <c r="AA26" s="49">
        <v>1</v>
      </c>
      <c r="AB26" s="49">
        <v>2020</v>
      </c>
    </row>
    <row r="27" spans="1:29" s="5" customFormat="1" ht="30" x14ac:dyDescent="0.25">
      <c r="A27" s="44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9" t="s">
        <v>175</v>
      </c>
      <c r="T27" s="49" t="s">
        <v>23</v>
      </c>
      <c r="U27" s="49">
        <v>2</v>
      </c>
      <c r="V27" s="49">
        <v>30</v>
      </c>
      <c r="W27" s="49">
        <v>21</v>
      </c>
      <c r="X27" s="67">
        <v>54</v>
      </c>
      <c r="Y27" s="49">
        <v>78</v>
      </c>
      <c r="Z27" s="67">
        <v>70</v>
      </c>
      <c r="AA27" s="49">
        <f>SUM(U27:Z27)</f>
        <v>255</v>
      </c>
      <c r="AB27" s="49">
        <v>2020</v>
      </c>
    </row>
    <row r="28" spans="1:29" s="5" customFormat="1" ht="45" x14ac:dyDescent="0.25">
      <c r="A28" s="44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9" t="s">
        <v>176</v>
      </c>
      <c r="T28" s="49" t="s">
        <v>136</v>
      </c>
      <c r="U28" s="49">
        <v>1</v>
      </c>
      <c r="V28" s="49">
        <v>1</v>
      </c>
      <c r="W28" s="49">
        <v>1</v>
      </c>
      <c r="X28" s="67">
        <v>1</v>
      </c>
      <c r="Y28" s="49">
        <v>1</v>
      </c>
      <c r="Z28" s="67">
        <v>1</v>
      </c>
      <c r="AA28" s="49">
        <v>1</v>
      </c>
      <c r="AB28" s="49">
        <v>2020</v>
      </c>
    </row>
    <row r="29" spans="1:29" s="5" customFormat="1" ht="30" x14ac:dyDescent="0.25">
      <c r="A29" s="44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9" t="s">
        <v>177</v>
      </c>
      <c r="T29" s="49" t="s">
        <v>23</v>
      </c>
      <c r="U29" s="49">
        <v>600</v>
      </c>
      <c r="V29" s="49">
        <v>800</v>
      </c>
      <c r="W29" s="49">
        <v>485</v>
      </c>
      <c r="X29" s="67">
        <v>383</v>
      </c>
      <c r="Y29" s="60">
        <v>70000</v>
      </c>
      <c r="Z29" s="67">
        <v>160</v>
      </c>
      <c r="AA29" s="60">
        <f>SUM(U29:Z29)</f>
        <v>72428</v>
      </c>
      <c r="AB29" s="49">
        <v>2020</v>
      </c>
    </row>
    <row r="30" spans="1:29" s="5" customFormat="1" ht="30" x14ac:dyDescent="0.25">
      <c r="A30" s="44"/>
      <c r="B30" s="57">
        <v>0</v>
      </c>
      <c r="C30" s="57">
        <v>2</v>
      </c>
      <c r="D30" s="57">
        <v>0</v>
      </c>
      <c r="E30" s="57">
        <v>0</v>
      </c>
      <c r="F30" s="57">
        <v>1</v>
      </c>
      <c r="G30" s="57">
        <v>1</v>
      </c>
      <c r="H30" s="57">
        <v>3</v>
      </c>
      <c r="I30" s="57">
        <v>1</v>
      </c>
      <c r="J30" s="57">
        <v>0</v>
      </c>
      <c r="K30" s="57">
        <v>1</v>
      </c>
      <c r="L30" s="57">
        <v>0</v>
      </c>
      <c r="M30" s="57">
        <v>1</v>
      </c>
      <c r="N30" s="57">
        <v>0</v>
      </c>
      <c r="O30" s="57">
        <v>0</v>
      </c>
      <c r="P30" s="57">
        <v>0</v>
      </c>
      <c r="Q30" s="57">
        <v>0</v>
      </c>
      <c r="R30" s="57">
        <v>0</v>
      </c>
      <c r="S30" s="61" t="s">
        <v>178</v>
      </c>
      <c r="T30" s="49" t="s">
        <v>20</v>
      </c>
      <c r="U30" s="71">
        <v>0</v>
      </c>
      <c r="V30" s="71">
        <v>0</v>
      </c>
      <c r="W30" s="71">
        <v>0</v>
      </c>
      <c r="X30" s="77">
        <v>0</v>
      </c>
      <c r="Y30" s="71">
        <v>0</v>
      </c>
      <c r="Z30" s="77">
        <v>0</v>
      </c>
      <c r="AA30" s="71">
        <f>SUM(U30:Z30)</f>
        <v>0</v>
      </c>
      <c r="AB30" s="49">
        <v>2020</v>
      </c>
    </row>
    <row r="31" spans="1:29" s="5" customFormat="1" ht="60" x14ac:dyDescent="0.25">
      <c r="A31" s="44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9" t="s">
        <v>179</v>
      </c>
      <c r="T31" s="62" t="s">
        <v>23</v>
      </c>
      <c r="U31" s="60">
        <v>5484</v>
      </c>
      <c r="V31" s="60">
        <v>6008</v>
      </c>
      <c r="W31" s="60">
        <v>2517</v>
      </c>
      <c r="X31" s="76">
        <v>4805</v>
      </c>
      <c r="Y31" s="60">
        <v>3929</v>
      </c>
      <c r="Z31" s="76">
        <v>72000</v>
      </c>
      <c r="AA31" s="60">
        <f>SUM(U31:Z31)</f>
        <v>94743</v>
      </c>
      <c r="AB31" s="49">
        <v>2020</v>
      </c>
    </row>
    <row r="32" spans="1:29" s="26" customFormat="1" ht="30" x14ac:dyDescent="0.25">
      <c r="A32" s="48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61" t="s">
        <v>180</v>
      </c>
      <c r="T32" s="49" t="s">
        <v>23</v>
      </c>
      <c r="U32" s="49">
        <v>40</v>
      </c>
      <c r="V32" s="49">
        <v>0</v>
      </c>
      <c r="W32" s="49">
        <v>0</v>
      </c>
      <c r="X32" s="67">
        <v>0</v>
      </c>
      <c r="Y32" s="49">
        <v>0</v>
      </c>
      <c r="Z32" s="67">
        <v>0</v>
      </c>
      <c r="AA32" s="49">
        <f>SUM(U32:Z32)</f>
        <v>40</v>
      </c>
      <c r="AB32" s="49">
        <v>2015</v>
      </c>
    </row>
    <row r="33" spans="1:29" s="5" customFormat="1" ht="42.75" x14ac:dyDescent="0.25">
      <c r="A33" s="44"/>
      <c r="B33" s="54">
        <v>0</v>
      </c>
      <c r="C33" s="54">
        <v>2</v>
      </c>
      <c r="D33" s="54">
        <v>0</v>
      </c>
      <c r="E33" s="54">
        <v>0</v>
      </c>
      <c r="F33" s="54">
        <v>1</v>
      </c>
      <c r="G33" s="54">
        <v>1</v>
      </c>
      <c r="H33" s="54">
        <v>3</v>
      </c>
      <c r="I33" s="54">
        <v>1</v>
      </c>
      <c r="J33" s="54">
        <v>0</v>
      </c>
      <c r="K33" s="54">
        <v>1</v>
      </c>
      <c r="L33" s="54">
        <v>0</v>
      </c>
      <c r="M33" s="54">
        <v>2</v>
      </c>
      <c r="N33" s="54">
        <v>0</v>
      </c>
      <c r="O33" s="54">
        <v>0</v>
      </c>
      <c r="P33" s="54">
        <v>0</v>
      </c>
      <c r="Q33" s="54">
        <v>0</v>
      </c>
      <c r="R33" s="54">
        <v>0</v>
      </c>
      <c r="S33" s="55" t="s">
        <v>181</v>
      </c>
      <c r="T33" s="49" t="s">
        <v>20</v>
      </c>
      <c r="U33" s="56">
        <v>12757.5</v>
      </c>
      <c r="V33" s="56">
        <f>V36+V41+V46+V50+V58+V61</f>
        <v>4199.3</v>
      </c>
      <c r="W33" s="56">
        <f>W36+W41+W46+W50+W58+W61</f>
        <v>3918.8</v>
      </c>
      <c r="X33" s="75">
        <v>3533.3</v>
      </c>
      <c r="Y33" s="56">
        <f>Y36+Y41+Y46+Y50+Y58+Y61</f>
        <v>4943.5</v>
      </c>
      <c r="Z33" s="75">
        <f>Z36+Z41+Z50+Z58+Z61+Z46</f>
        <v>3298.9</v>
      </c>
      <c r="AA33" s="56">
        <f>SUM(U33:Z33)</f>
        <v>32651.3</v>
      </c>
      <c r="AB33" s="49">
        <v>2020</v>
      </c>
    </row>
    <row r="34" spans="1:29" s="5" customFormat="1" ht="66" customHeight="1" x14ac:dyDescent="0.25">
      <c r="A34" s="44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61" t="s">
        <v>182</v>
      </c>
      <c r="T34" s="49" t="s">
        <v>22</v>
      </c>
      <c r="U34" s="49">
        <v>100</v>
      </c>
      <c r="V34" s="49">
        <v>75</v>
      </c>
      <c r="W34" s="49">
        <v>95</v>
      </c>
      <c r="X34" s="67">
        <v>89</v>
      </c>
      <c r="Y34" s="49">
        <v>85</v>
      </c>
      <c r="Z34" s="67">
        <v>100</v>
      </c>
      <c r="AA34" s="49">
        <v>100</v>
      </c>
      <c r="AB34" s="49">
        <v>2020</v>
      </c>
    </row>
    <row r="35" spans="1:29" s="5" customFormat="1" ht="90" x14ac:dyDescent="0.25">
      <c r="A35" s="44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61" t="s">
        <v>262</v>
      </c>
      <c r="T35" s="49" t="s">
        <v>22</v>
      </c>
      <c r="U35" s="49">
        <v>100</v>
      </c>
      <c r="V35" s="49">
        <v>95</v>
      </c>
      <c r="W35" s="49">
        <v>95</v>
      </c>
      <c r="X35" s="67">
        <v>96.8</v>
      </c>
      <c r="Y35" s="49">
        <v>46</v>
      </c>
      <c r="Z35" s="67">
        <v>50</v>
      </c>
      <c r="AA35" s="49">
        <v>50</v>
      </c>
      <c r="AB35" s="49">
        <v>2020</v>
      </c>
      <c r="AC35" s="87"/>
    </row>
    <row r="36" spans="1:29" s="5" customFormat="1" ht="75" x14ac:dyDescent="0.25">
      <c r="A36" s="44"/>
      <c r="B36" s="57">
        <v>0</v>
      </c>
      <c r="C36" s="57">
        <v>2</v>
      </c>
      <c r="D36" s="57">
        <v>0</v>
      </c>
      <c r="E36" s="57">
        <v>0</v>
      </c>
      <c r="F36" s="57">
        <v>1</v>
      </c>
      <c r="G36" s="57">
        <v>1</v>
      </c>
      <c r="H36" s="57">
        <v>3</v>
      </c>
      <c r="I36" s="57">
        <v>1</v>
      </c>
      <c r="J36" s="57">
        <v>0</v>
      </c>
      <c r="K36" s="57">
        <v>1</v>
      </c>
      <c r="L36" s="57">
        <v>0</v>
      </c>
      <c r="M36" s="57">
        <v>2</v>
      </c>
      <c r="N36" s="57">
        <v>0</v>
      </c>
      <c r="O36" s="57">
        <v>0</v>
      </c>
      <c r="P36" s="57">
        <v>0</v>
      </c>
      <c r="Q36" s="57">
        <v>0</v>
      </c>
      <c r="R36" s="57">
        <v>0</v>
      </c>
      <c r="S36" s="61" t="s">
        <v>263</v>
      </c>
      <c r="T36" s="49" t="s">
        <v>20</v>
      </c>
      <c r="U36" s="56">
        <v>4341</v>
      </c>
      <c r="V36" s="56">
        <v>2451.8000000000002</v>
      </c>
      <c r="W36" s="56">
        <v>1193.8</v>
      </c>
      <c r="X36" s="75">
        <v>1594.4</v>
      </c>
      <c r="Y36" s="56">
        <v>1842.6</v>
      </c>
      <c r="Z36" s="75">
        <v>1295</v>
      </c>
      <c r="AA36" s="56">
        <f>SUM(U36:Z36)</f>
        <v>12718.6</v>
      </c>
      <c r="AB36" s="49">
        <v>2020</v>
      </c>
      <c r="AC36" s="5" t="s">
        <v>43</v>
      </c>
    </row>
    <row r="37" spans="1:29" s="5" customFormat="1" ht="30" x14ac:dyDescent="0.25">
      <c r="A37" s="44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9" t="s">
        <v>183</v>
      </c>
      <c r="T37" s="49" t="s">
        <v>23</v>
      </c>
      <c r="U37" s="60">
        <f>144</f>
        <v>144</v>
      </c>
      <c r="V37" s="60">
        <v>476</v>
      </c>
      <c r="W37" s="60">
        <v>331</v>
      </c>
      <c r="X37" s="76">
        <v>323</v>
      </c>
      <c r="Y37" s="60">
        <v>249</v>
      </c>
      <c r="Z37" s="76">
        <v>205</v>
      </c>
      <c r="AA37" s="60">
        <f>SUM(U37:Z37)</f>
        <v>1728</v>
      </c>
      <c r="AB37" s="49">
        <v>2020</v>
      </c>
    </row>
    <row r="38" spans="1:29" s="5" customFormat="1" ht="29.25" customHeight="1" x14ac:dyDescent="0.25">
      <c r="A38" s="44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9" t="s">
        <v>184</v>
      </c>
      <c r="T38" s="49" t="s">
        <v>23</v>
      </c>
      <c r="U38" s="60">
        <f>72+343</f>
        <v>415</v>
      </c>
      <c r="V38" s="60">
        <v>7663</v>
      </c>
      <c r="W38" s="60">
        <v>849</v>
      </c>
      <c r="X38" s="76">
        <v>430</v>
      </c>
      <c r="Y38" s="60">
        <v>384</v>
      </c>
      <c r="Z38" s="76">
        <v>400</v>
      </c>
      <c r="AA38" s="60">
        <f>SUM(U38:Z38)</f>
        <v>10141</v>
      </c>
      <c r="AB38" s="49">
        <v>2020</v>
      </c>
    </row>
    <row r="39" spans="1:29" s="5" customFormat="1" ht="30" customHeight="1" x14ac:dyDescent="0.25">
      <c r="A39" s="44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63" t="s">
        <v>185</v>
      </c>
      <c r="T39" s="49" t="s">
        <v>24</v>
      </c>
      <c r="U39" s="64">
        <v>332.65</v>
      </c>
      <c r="V39" s="64">
        <v>348.28</v>
      </c>
      <c r="W39" s="64">
        <v>267.94</v>
      </c>
      <c r="X39" s="78">
        <v>271.79000000000002</v>
      </c>
      <c r="Y39" s="64">
        <v>246.52</v>
      </c>
      <c r="Z39" s="78">
        <v>250</v>
      </c>
      <c r="AA39" s="64">
        <f>Z39</f>
        <v>250</v>
      </c>
      <c r="AB39" s="49">
        <v>2020</v>
      </c>
    </row>
    <row r="40" spans="1:29" s="5" customFormat="1" ht="48.75" customHeight="1" x14ac:dyDescent="0.25">
      <c r="A40" s="44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61" t="s">
        <v>248</v>
      </c>
      <c r="T40" s="49" t="s">
        <v>23</v>
      </c>
      <c r="U40" s="60">
        <v>0</v>
      </c>
      <c r="V40" s="60">
        <v>0</v>
      </c>
      <c r="W40" s="60">
        <v>0</v>
      </c>
      <c r="X40" s="76">
        <v>4</v>
      </c>
      <c r="Y40" s="60">
        <v>9</v>
      </c>
      <c r="Z40" s="76">
        <v>5</v>
      </c>
      <c r="AA40" s="65">
        <f>U40+V40+W40+X40+Y40+Z40</f>
        <v>18</v>
      </c>
      <c r="AB40" s="49">
        <v>2020</v>
      </c>
    </row>
    <row r="41" spans="1:29" s="5" customFormat="1" ht="62.25" customHeight="1" x14ac:dyDescent="0.25">
      <c r="A41" s="44"/>
      <c r="B41" s="54">
        <v>0</v>
      </c>
      <c r="C41" s="54">
        <v>2</v>
      </c>
      <c r="D41" s="54">
        <v>0</v>
      </c>
      <c r="E41" s="54">
        <v>0</v>
      </c>
      <c r="F41" s="54">
        <v>1</v>
      </c>
      <c r="G41" s="54">
        <v>1</v>
      </c>
      <c r="H41" s="54">
        <v>3</v>
      </c>
      <c r="I41" s="54">
        <v>1</v>
      </c>
      <c r="J41" s="54">
        <v>0</v>
      </c>
      <c r="K41" s="54">
        <v>1</v>
      </c>
      <c r="L41" s="54">
        <v>0</v>
      </c>
      <c r="M41" s="54">
        <v>2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61" t="s">
        <v>186</v>
      </c>
      <c r="T41" s="49" t="s">
        <v>20</v>
      </c>
      <c r="U41" s="56">
        <v>6497.5</v>
      </c>
      <c r="V41" s="56">
        <v>845.2</v>
      </c>
      <c r="W41" s="56">
        <v>938.1</v>
      </c>
      <c r="X41" s="75">
        <v>1590.7</v>
      </c>
      <c r="Y41" s="56">
        <v>2424.9</v>
      </c>
      <c r="Z41" s="75">
        <v>1375</v>
      </c>
      <c r="AA41" s="56">
        <f>SUM(U41:Z41)</f>
        <v>13671.4</v>
      </c>
      <c r="AB41" s="49">
        <v>2020</v>
      </c>
    </row>
    <row r="42" spans="1:29" s="5" customFormat="1" ht="75" x14ac:dyDescent="0.25">
      <c r="A42" s="4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61" t="s">
        <v>187</v>
      </c>
      <c r="T42" s="49" t="s">
        <v>23</v>
      </c>
      <c r="U42" s="60">
        <v>610</v>
      </c>
      <c r="V42" s="60">
        <v>1579</v>
      </c>
      <c r="W42" s="60">
        <v>0</v>
      </c>
      <c r="X42" s="76">
        <v>0</v>
      </c>
      <c r="Y42" s="60">
        <v>0</v>
      </c>
      <c r="Z42" s="76">
        <v>0</v>
      </c>
      <c r="AA42" s="60">
        <f>SUM(U42:Z42)</f>
        <v>2189</v>
      </c>
      <c r="AB42" s="49">
        <v>2016</v>
      </c>
    </row>
    <row r="43" spans="1:29" s="5" customFormat="1" ht="64.5" customHeight="1" x14ac:dyDescent="0.25">
      <c r="A43" s="4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61" t="s">
        <v>188</v>
      </c>
      <c r="T43" s="49" t="s">
        <v>23</v>
      </c>
      <c r="U43" s="60">
        <v>99</v>
      </c>
      <c r="V43" s="60">
        <v>492</v>
      </c>
      <c r="W43" s="60">
        <v>78</v>
      </c>
      <c r="X43" s="76">
        <v>80</v>
      </c>
      <c r="Y43" s="60">
        <v>175</v>
      </c>
      <c r="Z43" s="76">
        <v>86</v>
      </c>
      <c r="AA43" s="60">
        <f>SUM(U43:Z43)</f>
        <v>1010</v>
      </c>
      <c r="AB43" s="49">
        <v>2020</v>
      </c>
      <c r="AC43" s="5">
        <v>4</v>
      </c>
    </row>
    <row r="44" spans="1:29" s="5" customFormat="1" ht="93.75" customHeight="1" x14ac:dyDescent="0.25">
      <c r="A44" s="4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61" t="s">
        <v>189</v>
      </c>
      <c r="T44" s="49" t="s">
        <v>23</v>
      </c>
      <c r="U44" s="60">
        <v>0</v>
      </c>
      <c r="V44" s="60">
        <v>1140</v>
      </c>
      <c r="W44" s="60">
        <v>0</v>
      </c>
      <c r="X44" s="76">
        <v>0</v>
      </c>
      <c r="Y44" s="60">
        <v>0</v>
      </c>
      <c r="Z44" s="76">
        <v>0</v>
      </c>
      <c r="AA44" s="65">
        <f>U44+V44+W44+X44+Y44+Z44</f>
        <v>1140</v>
      </c>
      <c r="AB44" s="49">
        <v>2016</v>
      </c>
    </row>
    <row r="45" spans="1:29" s="5" customFormat="1" ht="60" customHeight="1" x14ac:dyDescent="0.25">
      <c r="A45" s="4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61" t="s">
        <v>242</v>
      </c>
      <c r="T45" s="49" t="s">
        <v>23</v>
      </c>
      <c r="U45" s="60">
        <v>0</v>
      </c>
      <c r="V45" s="60">
        <v>0</v>
      </c>
      <c r="W45" s="60">
        <v>2655</v>
      </c>
      <c r="X45" s="76">
        <v>1600</v>
      </c>
      <c r="Y45" s="60">
        <v>1100</v>
      </c>
      <c r="Z45" s="76">
        <v>1610</v>
      </c>
      <c r="AA45" s="65">
        <f>U45+V45+W45+X45+Y45+Z45</f>
        <v>6965</v>
      </c>
      <c r="AB45" s="49">
        <v>2020</v>
      </c>
    </row>
    <row r="46" spans="1:29" s="5" customFormat="1" ht="42" customHeight="1" x14ac:dyDescent="0.25">
      <c r="A46" s="44"/>
      <c r="B46" s="57">
        <v>0</v>
      </c>
      <c r="C46" s="57">
        <v>2</v>
      </c>
      <c r="D46" s="57">
        <v>0</v>
      </c>
      <c r="E46" s="57">
        <v>0</v>
      </c>
      <c r="F46" s="57">
        <v>1</v>
      </c>
      <c r="G46" s="57">
        <v>1</v>
      </c>
      <c r="H46" s="57">
        <v>3</v>
      </c>
      <c r="I46" s="57">
        <v>1</v>
      </c>
      <c r="J46" s="57">
        <v>0</v>
      </c>
      <c r="K46" s="57">
        <v>1</v>
      </c>
      <c r="L46" s="57">
        <v>0</v>
      </c>
      <c r="M46" s="57">
        <v>2</v>
      </c>
      <c r="N46" s="57">
        <v>0</v>
      </c>
      <c r="O46" s="57">
        <v>0</v>
      </c>
      <c r="P46" s="57">
        <v>0</v>
      </c>
      <c r="Q46" s="57">
        <v>0</v>
      </c>
      <c r="R46" s="57">
        <v>0</v>
      </c>
      <c r="S46" s="61" t="s">
        <v>190</v>
      </c>
      <c r="T46" s="49" t="s">
        <v>20</v>
      </c>
      <c r="U46" s="56">
        <v>674</v>
      </c>
      <c r="V46" s="56">
        <v>0</v>
      </c>
      <c r="W46" s="56">
        <v>0</v>
      </c>
      <c r="X46" s="75">
        <v>0</v>
      </c>
      <c r="Y46" s="56">
        <v>0</v>
      </c>
      <c r="Z46" s="75">
        <v>0</v>
      </c>
      <c r="AA46" s="56">
        <f>SUM(U46:Z46)</f>
        <v>674</v>
      </c>
      <c r="AB46" s="49">
        <v>2015</v>
      </c>
    </row>
    <row r="47" spans="1:29" s="5" customFormat="1" ht="30" x14ac:dyDescent="0.25">
      <c r="A47" s="44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9" t="s">
        <v>191</v>
      </c>
      <c r="T47" s="49" t="s">
        <v>23</v>
      </c>
      <c r="U47" s="49">
        <v>1</v>
      </c>
      <c r="V47" s="49">
        <v>0</v>
      </c>
      <c r="W47" s="49">
        <v>0</v>
      </c>
      <c r="X47" s="67">
        <v>0</v>
      </c>
      <c r="Y47" s="49">
        <v>0</v>
      </c>
      <c r="Z47" s="67">
        <v>0</v>
      </c>
      <c r="AA47" s="60">
        <f>SUM(U47:Z47)</f>
        <v>1</v>
      </c>
      <c r="AB47" s="49">
        <v>2015</v>
      </c>
    </row>
    <row r="48" spans="1:29" s="5" customFormat="1" ht="45" x14ac:dyDescent="0.25">
      <c r="A48" s="44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9" t="s">
        <v>264</v>
      </c>
      <c r="T48" s="49" t="s">
        <v>136</v>
      </c>
      <c r="U48" s="49">
        <v>1</v>
      </c>
      <c r="V48" s="49">
        <v>1</v>
      </c>
      <c r="W48" s="49">
        <v>1</v>
      </c>
      <c r="X48" s="67">
        <v>1</v>
      </c>
      <c r="Y48" s="49">
        <v>1</v>
      </c>
      <c r="Z48" s="67">
        <v>1</v>
      </c>
      <c r="AA48" s="49">
        <v>1</v>
      </c>
      <c r="AB48" s="49">
        <v>2020</v>
      </c>
    </row>
    <row r="49" spans="1:28" s="5" customFormat="1" ht="80.25" customHeight="1" x14ac:dyDescent="0.25">
      <c r="A49" s="44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61" t="s">
        <v>265</v>
      </c>
      <c r="T49" s="49" t="s">
        <v>22</v>
      </c>
      <c r="U49" s="56">
        <v>100</v>
      </c>
      <c r="V49" s="56">
        <v>100</v>
      </c>
      <c r="W49" s="56">
        <v>100</v>
      </c>
      <c r="X49" s="75">
        <v>100</v>
      </c>
      <c r="Y49" s="56">
        <v>100</v>
      </c>
      <c r="Z49" s="75">
        <v>100</v>
      </c>
      <c r="AA49" s="66">
        <v>100</v>
      </c>
      <c r="AB49" s="49">
        <v>2020</v>
      </c>
    </row>
    <row r="50" spans="1:28" s="5" customFormat="1" ht="46.5" customHeight="1" x14ac:dyDescent="0.25">
      <c r="A50" s="44"/>
      <c r="B50" s="57">
        <v>0</v>
      </c>
      <c r="C50" s="57">
        <v>2</v>
      </c>
      <c r="D50" s="57">
        <v>0</v>
      </c>
      <c r="E50" s="57">
        <v>0</v>
      </c>
      <c r="F50" s="57">
        <v>1</v>
      </c>
      <c r="G50" s="57">
        <v>1</v>
      </c>
      <c r="H50" s="57">
        <v>3</v>
      </c>
      <c r="I50" s="57">
        <v>1</v>
      </c>
      <c r="J50" s="57">
        <v>0</v>
      </c>
      <c r="K50" s="57">
        <v>1</v>
      </c>
      <c r="L50" s="57">
        <v>0</v>
      </c>
      <c r="M50" s="57">
        <v>2</v>
      </c>
      <c r="N50" s="57">
        <v>0</v>
      </c>
      <c r="O50" s="57">
        <v>0</v>
      </c>
      <c r="P50" s="57">
        <v>0</v>
      </c>
      <c r="Q50" s="57">
        <v>0</v>
      </c>
      <c r="R50" s="57">
        <v>0</v>
      </c>
      <c r="S50" s="61" t="s">
        <v>266</v>
      </c>
      <c r="T50" s="49" t="s">
        <v>20</v>
      </c>
      <c r="U50" s="71">
        <v>350</v>
      </c>
      <c r="V50" s="71">
        <v>34</v>
      </c>
      <c r="W50" s="71">
        <v>0</v>
      </c>
      <c r="X50" s="77">
        <v>0</v>
      </c>
      <c r="Y50" s="71">
        <v>0</v>
      </c>
      <c r="Z50" s="77">
        <v>0</v>
      </c>
      <c r="AA50" s="56">
        <f>SUM(U50:Z50)</f>
        <v>384</v>
      </c>
      <c r="AB50" s="49">
        <v>2020</v>
      </c>
    </row>
    <row r="51" spans="1:28" s="5" customFormat="1" ht="45" customHeight="1" x14ac:dyDescent="0.25">
      <c r="A51" s="44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61" t="s">
        <v>267</v>
      </c>
      <c r="T51" s="49" t="s">
        <v>22</v>
      </c>
      <c r="U51" s="49">
        <v>65</v>
      </c>
      <c r="V51" s="49">
        <v>65</v>
      </c>
      <c r="W51" s="49">
        <v>62</v>
      </c>
      <c r="X51" s="67">
        <v>24</v>
      </c>
      <c r="Y51" s="49">
        <v>22.2</v>
      </c>
      <c r="Z51" s="67">
        <v>22</v>
      </c>
      <c r="AA51" s="49">
        <v>22</v>
      </c>
      <c r="AB51" s="49">
        <v>2020</v>
      </c>
    </row>
    <row r="52" spans="1:28" s="5" customFormat="1" ht="30" x14ac:dyDescent="0.25">
      <c r="A52" s="44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61" t="s">
        <v>192</v>
      </c>
      <c r="T52" s="49" t="s">
        <v>23</v>
      </c>
      <c r="U52" s="49">
        <v>55</v>
      </c>
      <c r="V52" s="49">
        <v>130</v>
      </c>
      <c r="W52" s="49">
        <v>116</v>
      </c>
      <c r="X52" s="67">
        <v>134</v>
      </c>
      <c r="Y52" s="49">
        <v>99</v>
      </c>
      <c r="Z52" s="67">
        <v>55</v>
      </c>
      <c r="AA52" s="49">
        <f>SUM(U52:Z52)</f>
        <v>589</v>
      </c>
      <c r="AB52" s="49">
        <v>2020</v>
      </c>
    </row>
    <row r="53" spans="1:28" s="5" customFormat="1" ht="60" x14ac:dyDescent="0.25">
      <c r="A53" s="44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61" t="s">
        <v>268</v>
      </c>
      <c r="T53" s="49" t="s">
        <v>136</v>
      </c>
      <c r="U53" s="49">
        <v>1</v>
      </c>
      <c r="V53" s="49">
        <v>1</v>
      </c>
      <c r="W53" s="49">
        <v>1</v>
      </c>
      <c r="X53" s="67">
        <v>1</v>
      </c>
      <c r="Y53" s="49">
        <v>1</v>
      </c>
      <c r="Z53" s="67">
        <v>1</v>
      </c>
      <c r="AA53" s="49">
        <v>1</v>
      </c>
      <c r="AB53" s="49">
        <v>2020</v>
      </c>
    </row>
    <row r="54" spans="1:28" s="5" customFormat="1" ht="30" x14ac:dyDescent="0.25">
      <c r="A54" s="44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9" t="s">
        <v>193</v>
      </c>
      <c r="T54" s="49" t="s">
        <v>23</v>
      </c>
      <c r="U54" s="49">
        <v>5</v>
      </c>
      <c r="V54" s="49">
        <v>3</v>
      </c>
      <c r="W54" s="49">
        <v>5</v>
      </c>
      <c r="X54" s="67">
        <v>4</v>
      </c>
      <c r="Y54" s="49">
        <v>8</v>
      </c>
      <c r="Z54" s="67">
        <v>5</v>
      </c>
      <c r="AA54" s="49">
        <v>30</v>
      </c>
      <c r="AB54" s="49">
        <v>2020</v>
      </c>
    </row>
    <row r="55" spans="1:28" s="5" customFormat="1" ht="30" x14ac:dyDescent="0.25">
      <c r="A55" s="44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9" t="s">
        <v>194</v>
      </c>
      <c r="T55" s="49" t="s">
        <v>20</v>
      </c>
      <c r="U55" s="71">
        <v>50</v>
      </c>
      <c r="V55" s="71">
        <v>50</v>
      </c>
      <c r="W55" s="71">
        <v>10.5</v>
      </c>
      <c r="X55" s="77">
        <v>28</v>
      </c>
      <c r="Y55" s="71">
        <v>18.3</v>
      </c>
      <c r="Z55" s="77">
        <v>30</v>
      </c>
      <c r="AA55" s="71">
        <v>30</v>
      </c>
      <c r="AB55" s="49">
        <v>2020</v>
      </c>
    </row>
    <row r="56" spans="1:28" s="5" customFormat="1" ht="66" customHeight="1" x14ac:dyDescent="0.25">
      <c r="A56" s="44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9" t="s">
        <v>269</v>
      </c>
      <c r="T56" s="49" t="s">
        <v>136</v>
      </c>
      <c r="U56" s="49">
        <v>1</v>
      </c>
      <c r="V56" s="49">
        <v>1</v>
      </c>
      <c r="W56" s="49">
        <v>1</v>
      </c>
      <c r="X56" s="67">
        <v>1</v>
      </c>
      <c r="Y56" s="49">
        <v>1</v>
      </c>
      <c r="Z56" s="67">
        <v>1</v>
      </c>
      <c r="AA56" s="49">
        <v>1</v>
      </c>
      <c r="AB56" s="49">
        <v>2020</v>
      </c>
    </row>
    <row r="57" spans="1:28" s="5" customFormat="1" ht="45" x14ac:dyDescent="0.25">
      <c r="A57" s="44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9" t="s">
        <v>195</v>
      </c>
      <c r="T57" s="62" t="s">
        <v>23</v>
      </c>
      <c r="U57" s="60">
        <v>950</v>
      </c>
      <c r="V57" s="60">
        <v>840</v>
      </c>
      <c r="W57" s="60">
        <v>348</v>
      </c>
      <c r="X57" s="76">
        <v>330</v>
      </c>
      <c r="Y57" s="60">
        <v>110</v>
      </c>
      <c r="Z57" s="76">
        <v>100</v>
      </c>
      <c r="AA57" s="60">
        <f>SUM(U57:Z57)</f>
        <v>2678</v>
      </c>
      <c r="AB57" s="49">
        <v>2020</v>
      </c>
    </row>
    <row r="58" spans="1:28" s="5" customFormat="1" ht="77.25" customHeight="1" x14ac:dyDescent="0.25">
      <c r="A58" s="44"/>
      <c r="B58" s="57">
        <v>0</v>
      </c>
      <c r="C58" s="57">
        <v>2</v>
      </c>
      <c r="D58" s="57">
        <v>0</v>
      </c>
      <c r="E58" s="57">
        <v>0</v>
      </c>
      <c r="F58" s="57">
        <v>1</v>
      </c>
      <c r="G58" s="57">
        <v>1</v>
      </c>
      <c r="H58" s="57">
        <v>3</v>
      </c>
      <c r="I58" s="57">
        <v>1</v>
      </c>
      <c r="J58" s="57">
        <v>0</v>
      </c>
      <c r="K58" s="57">
        <v>1</v>
      </c>
      <c r="L58" s="57">
        <v>0</v>
      </c>
      <c r="M58" s="57">
        <v>2</v>
      </c>
      <c r="N58" s="57">
        <v>0</v>
      </c>
      <c r="O58" s="57">
        <v>0</v>
      </c>
      <c r="P58" s="57">
        <v>0</v>
      </c>
      <c r="Q58" s="57">
        <v>0</v>
      </c>
      <c r="R58" s="57">
        <v>0</v>
      </c>
      <c r="S58" s="61" t="s">
        <v>247</v>
      </c>
      <c r="T58" s="49" t="s">
        <v>20</v>
      </c>
      <c r="U58" s="56">
        <v>489</v>
      </c>
      <c r="V58" s="56">
        <v>320.3</v>
      </c>
      <c r="W58" s="56">
        <v>784.9</v>
      </c>
      <c r="X58" s="75">
        <v>138.80000000000001</v>
      </c>
      <c r="Y58" s="56">
        <v>201.9</v>
      </c>
      <c r="Z58" s="75">
        <v>3.9</v>
      </c>
      <c r="AA58" s="75">
        <f>SUM(U58:Z58)</f>
        <v>1938.8</v>
      </c>
      <c r="AB58" s="67">
        <v>2020</v>
      </c>
    </row>
    <row r="59" spans="1:28" s="5" customFormat="1" ht="45" x14ac:dyDescent="0.25">
      <c r="A59" s="44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61" t="s">
        <v>196</v>
      </c>
      <c r="T59" s="62" t="s">
        <v>23</v>
      </c>
      <c r="U59" s="60">
        <v>15</v>
      </c>
      <c r="V59" s="60">
        <v>15</v>
      </c>
      <c r="W59" s="60">
        <v>15</v>
      </c>
      <c r="X59" s="76">
        <v>0</v>
      </c>
      <c r="Y59" s="60">
        <v>7</v>
      </c>
      <c r="Z59" s="76">
        <v>0</v>
      </c>
      <c r="AA59" s="76">
        <f>SUM(U59:Z59)</f>
        <v>52</v>
      </c>
      <c r="AB59" s="67">
        <v>2020</v>
      </c>
    </row>
    <row r="60" spans="1:28" s="5" customFormat="1" x14ac:dyDescent="0.25">
      <c r="A60" s="44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61" t="s">
        <v>197</v>
      </c>
      <c r="T60" s="49" t="s">
        <v>22</v>
      </c>
      <c r="U60" s="60">
        <v>100</v>
      </c>
      <c r="V60" s="60">
        <v>100</v>
      </c>
      <c r="W60" s="60">
        <v>100</v>
      </c>
      <c r="X60" s="76">
        <v>100</v>
      </c>
      <c r="Y60" s="60">
        <v>100</v>
      </c>
      <c r="Z60" s="76">
        <v>100</v>
      </c>
      <c r="AA60" s="76">
        <v>100</v>
      </c>
      <c r="AB60" s="67">
        <v>2020</v>
      </c>
    </row>
    <row r="61" spans="1:28" s="5" customFormat="1" ht="63.75" customHeight="1" x14ac:dyDescent="0.25">
      <c r="A61" s="44"/>
      <c r="B61" s="57">
        <v>0</v>
      </c>
      <c r="C61" s="57">
        <v>2</v>
      </c>
      <c r="D61" s="57">
        <v>0</v>
      </c>
      <c r="E61" s="57">
        <v>0</v>
      </c>
      <c r="F61" s="57">
        <v>1</v>
      </c>
      <c r="G61" s="57">
        <v>1</v>
      </c>
      <c r="H61" s="57">
        <v>3</v>
      </c>
      <c r="I61" s="57">
        <v>1</v>
      </c>
      <c r="J61" s="57">
        <v>0</v>
      </c>
      <c r="K61" s="57">
        <v>1</v>
      </c>
      <c r="L61" s="57">
        <v>0</v>
      </c>
      <c r="M61" s="57">
        <v>2</v>
      </c>
      <c r="N61" s="57">
        <v>0</v>
      </c>
      <c r="O61" s="57">
        <v>0</v>
      </c>
      <c r="P61" s="57">
        <v>0</v>
      </c>
      <c r="Q61" s="57">
        <v>0</v>
      </c>
      <c r="R61" s="57">
        <v>0</v>
      </c>
      <c r="S61" s="61" t="s">
        <v>198</v>
      </c>
      <c r="T61" s="49" t="s">
        <v>20</v>
      </c>
      <c r="U61" s="71">
        <v>406</v>
      </c>
      <c r="V61" s="71">
        <v>548</v>
      </c>
      <c r="W61" s="71">
        <v>1002</v>
      </c>
      <c r="X61" s="75">
        <v>209.4</v>
      </c>
      <c r="Y61" s="71">
        <v>474.1</v>
      </c>
      <c r="Z61" s="75">
        <v>625</v>
      </c>
      <c r="AA61" s="64">
        <f>SUM(U61:Z61)</f>
        <v>3264.5</v>
      </c>
      <c r="AB61" s="49">
        <v>2020</v>
      </c>
    </row>
    <row r="62" spans="1:28" s="5" customFormat="1" ht="45" x14ac:dyDescent="0.25">
      <c r="A62" s="44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9" t="s">
        <v>270</v>
      </c>
      <c r="T62" s="49" t="s">
        <v>23</v>
      </c>
      <c r="U62" s="62">
        <v>190</v>
      </c>
      <c r="V62" s="49">
        <v>400</v>
      </c>
      <c r="W62" s="49">
        <v>470</v>
      </c>
      <c r="X62" s="67">
        <v>450</v>
      </c>
      <c r="Y62" s="49">
        <v>445</v>
      </c>
      <c r="Z62" s="67">
        <v>370</v>
      </c>
      <c r="AA62" s="60">
        <f>SUM(U62:Z62)</f>
        <v>2325</v>
      </c>
      <c r="AB62" s="49">
        <v>2020</v>
      </c>
    </row>
    <row r="63" spans="1:28" s="5" customFormat="1" ht="45" x14ac:dyDescent="0.25">
      <c r="A63" s="44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9" t="s">
        <v>199</v>
      </c>
      <c r="T63" s="49" t="s">
        <v>23</v>
      </c>
      <c r="U63" s="60">
        <v>200</v>
      </c>
      <c r="V63" s="60">
        <v>350</v>
      </c>
      <c r="W63" s="60">
        <v>370</v>
      </c>
      <c r="X63" s="76">
        <v>300</v>
      </c>
      <c r="Y63" s="60">
        <v>363</v>
      </c>
      <c r="Z63" s="76">
        <v>150</v>
      </c>
      <c r="AA63" s="60">
        <f>SUM(U63:Z63)</f>
        <v>1733</v>
      </c>
      <c r="AB63" s="49">
        <v>2020</v>
      </c>
    </row>
    <row r="64" spans="1:28" s="5" customFormat="1" ht="30" x14ac:dyDescent="0.25">
      <c r="A64" s="44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9" t="s">
        <v>200</v>
      </c>
      <c r="T64" s="49" t="s">
        <v>23</v>
      </c>
      <c r="U64" s="62">
        <v>10</v>
      </c>
      <c r="V64" s="49">
        <v>12</v>
      </c>
      <c r="W64" s="49">
        <v>9</v>
      </c>
      <c r="X64" s="67">
        <v>15</v>
      </c>
      <c r="Y64" s="49">
        <v>10</v>
      </c>
      <c r="Z64" s="67">
        <v>8</v>
      </c>
      <c r="AA64" s="49">
        <f>SUM(U64:Z64)</f>
        <v>64</v>
      </c>
      <c r="AB64" s="49">
        <v>2020</v>
      </c>
    </row>
    <row r="65" spans="1:28" s="5" customFormat="1" ht="30" x14ac:dyDescent="0.25">
      <c r="A65" s="44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9" t="s">
        <v>201</v>
      </c>
      <c r="T65" s="49" t="s">
        <v>23</v>
      </c>
      <c r="U65" s="62">
        <v>480</v>
      </c>
      <c r="V65" s="49">
        <v>70</v>
      </c>
      <c r="W65" s="49">
        <v>70</v>
      </c>
      <c r="X65" s="67">
        <v>70</v>
      </c>
      <c r="Y65" s="49">
        <v>70</v>
      </c>
      <c r="Z65" s="67">
        <v>70</v>
      </c>
      <c r="AA65" s="49">
        <f t="shared" ref="AA65:AA66" si="1">SUM(U65:Z65)</f>
        <v>830</v>
      </c>
      <c r="AB65" s="49">
        <v>2020</v>
      </c>
    </row>
    <row r="66" spans="1:28" s="5" customFormat="1" ht="30" x14ac:dyDescent="0.25">
      <c r="A66" s="44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9" t="s">
        <v>202</v>
      </c>
      <c r="T66" s="49" t="s">
        <v>23</v>
      </c>
      <c r="U66" s="62">
        <v>5</v>
      </c>
      <c r="V66" s="49">
        <v>0</v>
      </c>
      <c r="W66" s="49">
        <v>0</v>
      </c>
      <c r="X66" s="67">
        <v>3</v>
      </c>
      <c r="Y66" s="49">
        <v>13</v>
      </c>
      <c r="Z66" s="67">
        <v>5</v>
      </c>
      <c r="AA66" s="49">
        <f t="shared" si="1"/>
        <v>26</v>
      </c>
      <c r="AB66" s="49">
        <v>2020</v>
      </c>
    </row>
    <row r="67" spans="1:28" s="5" customFormat="1" ht="30" x14ac:dyDescent="0.25">
      <c r="A67" s="44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9" t="s">
        <v>271</v>
      </c>
      <c r="T67" s="49" t="s">
        <v>23</v>
      </c>
      <c r="U67" s="62">
        <v>2</v>
      </c>
      <c r="V67" s="49">
        <v>7</v>
      </c>
      <c r="W67" s="49">
        <v>1</v>
      </c>
      <c r="X67" s="67">
        <v>1</v>
      </c>
      <c r="Y67" s="49">
        <v>3</v>
      </c>
      <c r="Z67" s="67">
        <v>4</v>
      </c>
      <c r="AA67" s="49">
        <f>SUM(U67:Z67)</f>
        <v>18</v>
      </c>
      <c r="AB67" s="49">
        <v>2020</v>
      </c>
    </row>
    <row r="68" spans="1:28" s="5" customFormat="1" ht="30" x14ac:dyDescent="0.25">
      <c r="A68" s="44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9" t="s">
        <v>203</v>
      </c>
      <c r="T68" s="49" t="s">
        <v>23</v>
      </c>
      <c r="U68" s="62">
        <v>0</v>
      </c>
      <c r="V68" s="49">
        <v>60</v>
      </c>
      <c r="W68" s="49">
        <v>35</v>
      </c>
      <c r="X68" s="67">
        <v>29</v>
      </c>
      <c r="Y68" s="49">
        <v>22</v>
      </c>
      <c r="Z68" s="67">
        <v>30</v>
      </c>
      <c r="AA68" s="49">
        <f>SUM(U68:Z68)</f>
        <v>176</v>
      </c>
      <c r="AB68" s="49">
        <v>2020</v>
      </c>
    </row>
    <row r="69" spans="1:28" s="5" customFormat="1" ht="69" customHeight="1" x14ac:dyDescent="0.25">
      <c r="A69" s="44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9" t="s">
        <v>246</v>
      </c>
      <c r="T69" s="49" t="s">
        <v>23</v>
      </c>
      <c r="U69" s="62">
        <v>0</v>
      </c>
      <c r="V69" s="49">
        <v>250</v>
      </c>
      <c r="W69" s="49">
        <v>240</v>
      </c>
      <c r="X69" s="67">
        <v>240</v>
      </c>
      <c r="Y69" s="49">
        <v>100</v>
      </c>
      <c r="Z69" s="67">
        <v>300</v>
      </c>
      <c r="AA69" s="60">
        <f>SUM(U69:Z69)</f>
        <v>1130</v>
      </c>
      <c r="AB69" s="49">
        <v>2020</v>
      </c>
    </row>
    <row r="70" spans="1:28" s="5" customFormat="1" ht="75" x14ac:dyDescent="0.25">
      <c r="A70" s="44"/>
      <c r="B70" s="57"/>
      <c r="C70" s="57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61" t="s">
        <v>204</v>
      </c>
      <c r="T70" s="49" t="s">
        <v>23</v>
      </c>
      <c r="U70" s="49">
        <v>0</v>
      </c>
      <c r="V70" s="49">
        <v>70</v>
      </c>
      <c r="W70" s="49">
        <v>40</v>
      </c>
      <c r="X70" s="67">
        <v>7</v>
      </c>
      <c r="Y70" s="49">
        <v>3</v>
      </c>
      <c r="Z70" s="67">
        <v>5</v>
      </c>
      <c r="AA70" s="49">
        <f>SUM(U70:Z70)</f>
        <v>125</v>
      </c>
      <c r="AB70" s="49">
        <v>2020</v>
      </c>
    </row>
    <row r="71" spans="1:28" s="5" customFormat="1" ht="85.5" x14ac:dyDescent="0.25">
      <c r="A71" s="44"/>
      <c r="B71" s="57">
        <v>0</v>
      </c>
      <c r="C71" s="57">
        <v>2</v>
      </c>
      <c r="D71" s="57">
        <v>0</v>
      </c>
      <c r="E71" s="57">
        <v>0</v>
      </c>
      <c r="F71" s="57">
        <v>1</v>
      </c>
      <c r="G71" s="57">
        <v>1</v>
      </c>
      <c r="H71" s="57">
        <v>3</v>
      </c>
      <c r="I71" s="57">
        <v>1</v>
      </c>
      <c r="J71" s="57">
        <v>0</v>
      </c>
      <c r="K71" s="57">
        <v>1</v>
      </c>
      <c r="L71" s="57">
        <v>0</v>
      </c>
      <c r="M71" s="57">
        <v>3</v>
      </c>
      <c r="N71" s="57">
        <v>0</v>
      </c>
      <c r="O71" s="57">
        <v>0</v>
      </c>
      <c r="P71" s="57">
        <v>0</v>
      </c>
      <c r="Q71" s="57">
        <v>0</v>
      </c>
      <c r="R71" s="57">
        <v>0</v>
      </c>
      <c r="S71" s="55" t="s">
        <v>205</v>
      </c>
      <c r="T71" s="49" t="s">
        <v>20</v>
      </c>
      <c r="U71" s="56">
        <f>U86</f>
        <v>185</v>
      </c>
      <c r="V71" s="56">
        <v>0</v>
      </c>
      <c r="W71" s="56">
        <f t="shared" ref="W71" si="2">W86</f>
        <v>0</v>
      </c>
      <c r="X71" s="75">
        <v>0</v>
      </c>
      <c r="Y71" s="56">
        <v>0</v>
      </c>
      <c r="Z71" s="75">
        <v>0</v>
      </c>
      <c r="AA71" s="56">
        <f>SUM(U71:Z71)</f>
        <v>185</v>
      </c>
      <c r="AB71" s="49">
        <v>2020</v>
      </c>
    </row>
    <row r="72" spans="1:28" s="5" customFormat="1" ht="60" x14ac:dyDescent="0.25">
      <c r="A72" s="44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61" t="s">
        <v>206</v>
      </c>
      <c r="T72" s="49" t="s">
        <v>22</v>
      </c>
      <c r="U72" s="49">
        <v>100</v>
      </c>
      <c r="V72" s="49">
        <v>100</v>
      </c>
      <c r="W72" s="49">
        <v>100</v>
      </c>
      <c r="X72" s="67">
        <v>146.9</v>
      </c>
      <c r="Y72" s="49">
        <v>74</v>
      </c>
      <c r="Z72" s="67">
        <v>100</v>
      </c>
      <c r="AA72" s="49">
        <v>100</v>
      </c>
      <c r="AB72" s="49">
        <v>2020</v>
      </c>
    </row>
    <row r="73" spans="1:28" s="5" customFormat="1" ht="75" x14ac:dyDescent="0.25">
      <c r="A73" s="44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9" t="s">
        <v>272</v>
      </c>
      <c r="T73" s="49" t="s">
        <v>22</v>
      </c>
      <c r="U73" s="49">
        <v>83</v>
      </c>
      <c r="V73" s="49">
        <v>5</v>
      </c>
      <c r="W73" s="49">
        <v>0</v>
      </c>
      <c r="X73" s="67">
        <v>0</v>
      </c>
      <c r="Y73" s="49">
        <v>0</v>
      </c>
      <c r="Z73" s="67">
        <v>0</v>
      </c>
      <c r="AA73" s="49">
        <v>5</v>
      </c>
      <c r="AB73" s="49">
        <v>2016</v>
      </c>
    </row>
    <row r="74" spans="1:28" s="5" customFormat="1" ht="45" x14ac:dyDescent="0.25">
      <c r="A74" s="44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9" t="s">
        <v>207</v>
      </c>
      <c r="T74" s="49" t="s">
        <v>136</v>
      </c>
      <c r="U74" s="49">
        <v>1</v>
      </c>
      <c r="V74" s="49">
        <v>1</v>
      </c>
      <c r="W74" s="49">
        <v>1</v>
      </c>
      <c r="X74" s="67">
        <v>1</v>
      </c>
      <c r="Y74" s="49">
        <v>1</v>
      </c>
      <c r="Z74" s="67">
        <v>1</v>
      </c>
      <c r="AA74" s="49">
        <v>1</v>
      </c>
      <c r="AB74" s="49">
        <v>2020</v>
      </c>
    </row>
    <row r="75" spans="1:28" s="5" customFormat="1" ht="30" x14ac:dyDescent="0.25">
      <c r="A75" s="44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9" t="s">
        <v>273</v>
      </c>
      <c r="T75" s="49" t="s">
        <v>23</v>
      </c>
      <c r="U75" s="49">
        <v>13</v>
      </c>
      <c r="V75" s="49">
        <v>13</v>
      </c>
      <c r="W75" s="49">
        <v>13</v>
      </c>
      <c r="X75" s="67">
        <v>12</v>
      </c>
      <c r="Y75" s="49">
        <v>12</v>
      </c>
      <c r="Z75" s="67">
        <v>11</v>
      </c>
      <c r="AA75" s="49">
        <f>SUM(U75:Z75)</f>
        <v>74</v>
      </c>
      <c r="AB75" s="49">
        <v>2020</v>
      </c>
    </row>
    <row r="76" spans="1:28" s="5" customFormat="1" ht="45" x14ac:dyDescent="0.25">
      <c r="A76" s="44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9" t="s">
        <v>208</v>
      </c>
      <c r="T76" s="49" t="s">
        <v>136</v>
      </c>
      <c r="U76" s="49">
        <v>1</v>
      </c>
      <c r="V76" s="49">
        <v>1</v>
      </c>
      <c r="W76" s="49">
        <v>0</v>
      </c>
      <c r="X76" s="67">
        <v>0</v>
      </c>
      <c r="Y76" s="49">
        <v>0</v>
      </c>
      <c r="Z76" s="67">
        <v>0</v>
      </c>
      <c r="AA76" s="49">
        <v>1</v>
      </c>
      <c r="AB76" s="49">
        <v>2016</v>
      </c>
    </row>
    <row r="77" spans="1:28" s="5" customFormat="1" ht="30.75" customHeight="1" x14ac:dyDescent="0.25">
      <c r="A77" s="44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9" t="s">
        <v>209</v>
      </c>
      <c r="T77" s="49" t="s">
        <v>23</v>
      </c>
      <c r="U77" s="62">
        <v>10</v>
      </c>
      <c r="V77" s="49">
        <v>5</v>
      </c>
      <c r="W77" s="49">
        <v>0</v>
      </c>
      <c r="X77" s="67">
        <v>0</v>
      </c>
      <c r="Y77" s="49">
        <v>0</v>
      </c>
      <c r="Z77" s="67">
        <v>0</v>
      </c>
      <c r="AA77" s="49">
        <f>SUM(U77:Z77)</f>
        <v>15</v>
      </c>
      <c r="AB77" s="49">
        <v>2016</v>
      </c>
    </row>
    <row r="78" spans="1:28" s="5" customFormat="1" ht="75" x14ac:dyDescent="0.25">
      <c r="A78" s="44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61" t="s">
        <v>210</v>
      </c>
      <c r="T78" s="49" t="s">
        <v>136</v>
      </c>
      <c r="U78" s="49">
        <v>1</v>
      </c>
      <c r="V78" s="49">
        <v>1</v>
      </c>
      <c r="W78" s="49">
        <v>1</v>
      </c>
      <c r="X78" s="67">
        <v>1</v>
      </c>
      <c r="Y78" s="49">
        <v>1</v>
      </c>
      <c r="Z78" s="67">
        <v>1</v>
      </c>
      <c r="AA78" s="49">
        <v>1</v>
      </c>
      <c r="AB78" s="49">
        <v>2020</v>
      </c>
    </row>
    <row r="79" spans="1:28" s="5" customFormat="1" ht="45" x14ac:dyDescent="0.25">
      <c r="A79" s="44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9" t="s">
        <v>211</v>
      </c>
      <c r="T79" s="49" t="s">
        <v>22</v>
      </c>
      <c r="U79" s="49">
        <v>100</v>
      </c>
      <c r="V79" s="49">
        <v>100</v>
      </c>
      <c r="W79" s="49">
        <v>100</v>
      </c>
      <c r="X79" s="67">
        <v>100</v>
      </c>
      <c r="Y79" s="49">
        <v>100</v>
      </c>
      <c r="Z79" s="67">
        <v>100</v>
      </c>
      <c r="AA79" s="49">
        <v>100</v>
      </c>
      <c r="AB79" s="49">
        <v>2020</v>
      </c>
    </row>
    <row r="80" spans="1:28" s="5" customFormat="1" ht="45" x14ac:dyDescent="0.25">
      <c r="A80" s="44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9" t="s">
        <v>212</v>
      </c>
      <c r="T80" s="49" t="s">
        <v>22</v>
      </c>
      <c r="U80" s="62">
        <v>90</v>
      </c>
      <c r="V80" s="49">
        <v>0</v>
      </c>
      <c r="W80" s="49">
        <v>0</v>
      </c>
      <c r="X80" s="67">
        <v>0</v>
      </c>
      <c r="Y80" s="49">
        <v>0</v>
      </c>
      <c r="Z80" s="67">
        <v>0</v>
      </c>
      <c r="AA80" s="62">
        <v>90</v>
      </c>
      <c r="AB80" s="49">
        <v>2015</v>
      </c>
    </row>
    <row r="81" spans="1:29" s="5" customFormat="1" ht="45" x14ac:dyDescent="0.25">
      <c r="A81" s="44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9" t="s">
        <v>213</v>
      </c>
      <c r="T81" s="49" t="s">
        <v>136</v>
      </c>
      <c r="U81" s="49">
        <v>1</v>
      </c>
      <c r="V81" s="49">
        <v>1</v>
      </c>
      <c r="W81" s="49">
        <v>1</v>
      </c>
      <c r="X81" s="67">
        <v>0</v>
      </c>
      <c r="Y81" s="49">
        <v>0</v>
      </c>
      <c r="Z81" s="67">
        <v>0</v>
      </c>
      <c r="AA81" s="49">
        <v>1</v>
      </c>
      <c r="AB81" s="49">
        <v>2017</v>
      </c>
    </row>
    <row r="82" spans="1:29" s="5" customFormat="1" ht="45" x14ac:dyDescent="0.25">
      <c r="A82" s="44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9" t="s">
        <v>274</v>
      </c>
      <c r="T82" s="49" t="s">
        <v>22</v>
      </c>
      <c r="U82" s="62">
        <v>80</v>
      </c>
      <c r="V82" s="49">
        <v>65</v>
      </c>
      <c r="W82" s="49">
        <v>100</v>
      </c>
      <c r="X82" s="67">
        <v>0</v>
      </c>
      <c r="Y82" s="49">
        <v>0</v>
      </c>
      <c r="Z82" s="67">
        <v>0</v>
      </c>
      <c r="AA82" s="49">
        <v>100</v>
      </c>
      <c r="AB82" s="49">
        <v>2017</v>
      </c>
    </row>
    <row r="83" spans="1:29" s="5" customFormat="1" ht="60" x14ac:dyDescent="0.25">
      <c r="A83" s="44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9" t="s">
        <v>275</v>
      </c>
      <c r="T83" s="49" t="s">
        <v>136</v>
      </c>
      <c r="U83" s="49">
        <v>1</v>
      </c>
      <c r="V83" s="49">
        <v>1</v>
      </c>
      <c r="W83" s="49">
        <v>1</v>
      </c>
      <c r="X83" s="67">
        <v>1</v>
      </c>
      <c r="Y83" s="49">
        <v>1</v>
      </c>
      <c r="Z83" s="67">
        <v>1</v>
      </c>
      <c r="AA83" s="49">
        <v>1</v>
      </c>
      <c r="AB83" s="49">
        <v>2020</v>
      </c>
    </row>
    <row r="84" spans="1:29" s="5" customFormat="1" ht="45" x14ac:dyDescent="0.25">
      <c r="A84" s="44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9" t="s">
        <v>214</v>
      </c>
      <c r="T84" s="49" t="s">
        <v>22</v>
      </c>
      <c r="U84" s="49">
        <v>100</v>
      </c>
      <c r="V84" s="49">
        <v>100</v>
      </c>
      <c r="W84" s="49">
        <v>100</v>
      </c>
      <c r="X84" s="67">
        <v>100</v>
      </c>
      <c r="Y84" s="49">
        <v>83</v>
      </c>
      <c r="Z84" s="67">
        <v>83.3</v>
      </c>
      <c r="AA84" s="67">
        <v>83.3</v>
      </c>
      <c r="AB84" s="67">
        <v>2020</v>
      </c>
      <c r="AC84" s="86" t="s">
        <v>43</v>
      </c>
    </row>
    <row r="85" spans="1:29" s="5" customFormat="1" ht="60" x14ac:dyDescent="0.25">
      <c r="A85" s="44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9" t="s">
        <v>276</v>
      </c>
      <c r="T85" s="49" t="s">
        <v>22</v>
      </c>
      <c r="U85" s="62">
        <v>100</v>
      </c>
      <c r="V85" s="49">
        <v>0</v>
      </c>
      <c r="W85" s="49">
        <v>0</v>
      </c>
      <c r="X85" s="67">
        <v>0</v>
      </c>
      <c r="Y85" s="49">
        <v>0</v>
      </c>
      <c r="Z85" s="67">
        <v>0</v>
      </c>
      <c r="AA85" s="62">
        <v>100</v>
      </c>
      <c r="AB85" s="49">
        <v>2015</v>
      </c>
    </row>
    <row r="86" spans="1:29" s="5" customFormat="1" ht="45" x14ac:dyDescent="0.25">
      <c r="A86" s="44"/>
      <c r="B86" s="57">
        <v>0</v>
      </c>
      <c r="C86" s="57">
        <v>2</v>
      </c>
      <c r="D86" s="57">
        <v>0</v>
      </c>
      <c r="E86" s="57">
        <v>0</v>
      </c>
      <c r="F86" s="57">
        <v>1</v>
      </c>
      <c r="G86" s="57">
        <v>1</v>
      </c>
      <c r="H86" s="57">
        <v>3</v>
      </c>
      <c r="I86" s="57">
        <v>1</v>
      </c>
      <c r="J86" s="57">
        <v>0</v>
      </c>
      <c r="K86" s="57">
        <v>1</v>
      </c>
      <c r="L86" s="57">
        <v>0</v>
      </c>
      <c r="M86" s="57">
        <v>3</v>
      </c>
      <c r="N86" s="57">
        <v>0</v>
      </c>
      <c r="O86" s="57">
        <v>0</v>
      </c>
      <c r="P86" s="57">
        <v>0</v>
      </c>
      <c r="Q86" s="57">
        <v>0</v>
      </c>
      <c r="R86" s="57">
        <v>0</v>
      </c>
      <c r="S86" s="61" t="s">
        <v>215</v>
      </c>
      <c r="T86" s="49" t="s">
        <v>20</v>
      </c>
      <c r="U86" s="56">
        <v>185</v>
      </c>
      <c r="V86" s="56">
        <v>0</v>
      </c>
      <c r="W86" s="56">
        <v>0</v>
      </c>
      <c r="X86" s="75">
        <v>0</v>
      </c>
      <c r="Y86" s="56">
        <v>0</v>
      </c>
      <c r="Z86" s="75">
        <v>0</v>
      </c>
      <c r="AA86" s="56">
        <f>SUM(U86:Z86)</f>
        <v>185</v>
      </c>
      <c r="AB86" s="49">
        <v>2020</v>
      </c>
    </row>
    <row r="87" spans="1:29" s="5" customFormat="1" ht="45" x14ac:dyDescent="0.25">
      <c r="A87" s="44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9" t="s">
        <v>277</v>
      </c>
      <c r="T87" s="49" t="s">
        <v>23</v>
      </c>
      <c r="U87" s="49">
        <v>1</v>
      </c>
      <c r="V87" s="49">
        <v>0</v>
      </c>
      <c r="W87" s="49">
        <v>0</v>
      </c>
      <c r="X87" s="67">
        <v>1</v>
      </c>
      <c r="Y87" s="49">
        <v>0</v>
      </c>
      <c r="Z87" s="67">
        <v>1</v>
      </c>
      <c r="AA87" s="67">
        <f>SUM(U87:Z87)</f>
        <v>3</v>
      </c>
      <c r="AB87" s="67">
        <v>2020</v>
      </c>
    </row>
    <row r="88" spans="1:29" s="5" customFormat="1" ht="32.25" customHeight="1" x14ac:dyDescent="0.25">
      <c r="A88" s="44"/>
      <c r="B88" s="54">
        <v>0</v>
      </c>
      <c r="C88" s="54">
        <v>2</v>
      </c>
      <c r="D88" s="54">
        <v>0</v>
      </c>
      <c r="E88" s="54">
        <v>0</v>
      </c>
      <c r="F88" s="54">
        <v>4</v>
      </c>
      <c r="G88" s="54">
        <v>1</v>
      </c>
      <c r="H88" s="54">
        <v>2</v>
      </c>
      <c r="I88" s="54">
        <v>1</v>
      </c>
      <c r="J88" s="54">
        <v>0</v>
      </c>
      <c r="K88" s="54">
        <v>2</v>
      </c>
      <c r="L88" s="54">
        <v>0</v>
      </c>
      <c r="M88" s="54">
        <v>0</v>
      </c>
      <c r="N88" s="54">
        <v>0</v>
      </c>
      <c r="O88" s="54">
        <v>0</v>
      </c>
      <c r="P88" s="54">
        <v>0</v>
      </c>
      <c r="Q88" s="54">
        <v>0</v>
      </c>
      <c r="R88" s="54">
        <v>0</v>
      </c>
      <c r="S88" s="55" t="s">
        <v>216</v>
      </c>
      <c r="T88" s="49" t="s">
        <v>20</v>
      </c>
      <c r="U88" s="56">
        <v>2963.4</v>
      </c>
      <c r="V88" s="56">
        <f t="shared" ref="V88:W88" si="3">V89</f>
        <v>1290.3000000000002</v>
      </c>
      <c r="W88" s="56">
        <f t="shared" si="3"/>
        <v>2057.9</v>
      </c>
      <c r="X88" s="75">
        <v>916</v>
      </c>
      <c r="Y88" s="56">
        <f>Y89</f>
        <v>1507.5</v>
      </c>
      <c r="Z88" s="75">
        <f>Z89</f>
        <v>1478.4</v>
      </c>
      <c r="AA88" s="56">
        <f t="shared" ref="AA88:AA89" si="4">SUM(U88:Z88)</f>
        <v>10213.5</v>
      </c>
      <c r="AB88" s="49">
        <v>2020</v>
      </c>
    </row>
    <row r="89" spans="1:29" s="5" customFormat="1" ht="28.5" x14ac:dyDescent="0.25">
      <c r="A89" s="44"/>
      <c r="B89" s="54">
        <v>0</v>
      </c>
      <c r="C89" s="54">
        <v>2</v>
      </c>
      <c r="D89" s="54">
        <v>0</v>
      </c>
      <c r="E89" s="54">
        <v>0</v>
      </c>
      <c r="F89" s="54">
        <v>4</v>
      </c>
      <c r="G89" s="54">
        <v>1</v>
      </c>
      <c r="H89" s="54">
        <v>2</v>
      </c>
      <c r="I89" s="54">
        <v>1</v>
      </c>
      <c r="J89" s="54">
        <v>0</v>
      </c>
      <c r="K89" s="54">
        <v>2</v>
      </c>
      <c r="L89" s="54">
        <v>0</v>
      </c>
      <c r="M89" s="54">
        <v>1</v>
      </c>
      <c r="N89" s="54">
        <v>0</v>
      </c>
      <c r="O89" s="54">
        <v>0</v>
      </c>
      <c r="P89" s="54">
        <v>0</v>
      </c>
      <c r="Q89" s="54">
        <v>0</v>
      </c>
      <c r="R89" s="54">
        <v>0</v>
      </c>
      <c r="S89" s="55" t="s">
        <v>217</v>
      </c>
      <c r="T89" s="49" t="s">
        <v>20</v>
      </c>
      <c r="U89" s="56">
        <v>2963.4</v>
      </c>
      <c r="V89" s="56">
        <f>V92+V102+V111</f>
        <v>1290.3000000000002</v>
      </c>
      <c r="W89" s="56">
        <f>W92+W102+W111</f>
        <v>2057.9</v>
      </c>
      <c r="X89" s="75">
        <v>916</v>
      </c>
      <c r="Y89" s="56">
        <f>Y92+Y102+Y111</f>
        <v>1507.5</v>
      </c>
      <c r="Z89" s="75">
        <f>Z92+Z102+Z111</f>
        <v>1478.4</v>
      </c>
      <c r="AA89" s="56">
        <f t="shared" si="4"/>
        <v>10213.5</v>
      </c>
      <c r="AB89" s="49">
        <v>2020</v>
      </c>
    </row>
    <row r="90" spans="1:29" s="5" customFormat="1" ht="45" x14ac:dyDescent="0.25">
      <c r="A90" s="44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9" t="s">
        <v>218</v>
      </c>
      <c r="T90" s="49" t="s">
        <v>22</v>
      </c>
      <c r="U90" s="49">
        <v>100</v>
      </c>
      <c r="V90" s="49">
        <v>100</v>
      </c>
      <c r="W90" s="49">
        <v>112</v>
      </c>
      <c r="X90" s="67">
        <v>85.8</v>
      </c>
      <c r="Y90" s="49">
        <v>59</v>
      </c>
      <c r="Z90" s="67">
        <v>70</v>
      </c>
      <c r="AA90" s="49">
        <v>70</v>
      </c>
      <c r="AB90" s="49">
        <v>2020</v>
      </c>
    </row>
    <row r="91" spans="1:29" s="5" customFormat="1" ht="45" x14ac:dyDescent="0.25">
      <c r="A91" s="44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9" t="s">
        <v>219</v>
      </c>
      <c r="T91" s="49" t="s">
        <v>22</v>
      </c>
      <c r="U91" s="49">
        <v>100</v>
      </c>
      <c r="V91" s="49">
        <v>60</v>
      </c>
      <c r="W91" s="49">
        <v>125</v>
      </c>
      <c r="X91" s="67">
        <v>49.2</v>
      </c>
      <c r="Y91" s="49">
        <v>120</v>
      </c>
      <c r="Z91" s="67">
        <v>100</v>
      </c>
      <c r="AA91" s="49">
        <v>100</v>
      </c>
      <c r="AB91" s="49">
        <v>2020</v>
      </c>
    </row>
    <row r="92" spans="1:29" s="5" customFormat="1" ht="45" x14ac:dyDescent="0.25">
      <c r="A92" s="44"/>
      <c r="B92" s="57">
        <v>0</v>
      </c>
      <c r="C92" s="57">
        <v>2</v>
      </c>
      <c r="D92" s="57">
        <v>0</v>
      </c>
      <c r="E92" s="57">
        <v>0</v>
      </c>
      <c r="F92" s="57">
        <v>4</v>
      </c>
      <c r="G92" s="57">
        <v>1</v>
      </c>
      <c r="H92" s="57">
        <v>2</v>
      </c>
      <c r="I92" s="57">
        <v>1</v>
      </c>
      <c r="J92" s="57">
        <v>0</v>
      </c>
      <c r="K92" s="57">
        <v>2</v>
      </c>
      <c r="L92" s="57">
        <v>0</v>
      </c>
      <c r="M92" s="57">
        <v>1</v>
      </c>
      <c r="N92" s="57">
        <v>0</v>
      </c>
      <c r="O92" s="57">
        <v>0</v>
      </c>
      <c r="P92" s="57">
        <v>0</v>
      </c>
      <c r="Q92" s="57">
        <v>0</v>
      </c>
      <c r="R92" s="57">
        <v>0</v>
      </c>
      <c r="S92" s="61" t="s">
        <v>220</v>
      </c>
      <c r="T92" s="49" t="s">
        <v>20</v>
      </c>
      <c r="U92" s="71">
        <v>121</v>
      </c>
      <c r="V92" s="71">
        <v>215.8</v>
      </c>
      <c r="W92" s="71">
        <v>174.9</v>
      </c>
      <c r="X92" s="77">
        <v>125.7</v>
      </c>
      <c r="Y92" s="71">
        <v>140</v>
      </c>
      <c r="Z92" s="77">
        <v>180</v>
      </c>
      <c r="AA92" s="56">
        <f>SUM(U92:Z92)</f>
        <v>957.40000000000009</v>
      </c>
      <c r="AB92" s="49">
        <v>2020</v>
      </c>
    </row>
    <row r="93" spans="1:29" s="5" customFormat="1" ht="30" x14ac:dyDescent="0.25">
      <c r="A93" s="44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9" t="s">
        <v>221</v>
      </c>
      <c r="T93" s="49" t="s">
        <v>23</v>
      </c>
      <c r="U93" s="49">
        <v>20</v>
      </c>
      <c r="V93" s="49">
        <v>8</v>
      </c>
      <c r="W93" s="49">
        <v>37</v>
      </c>
      <c r="X93" s="67">
        <v>27</v>
      </c>
      <c r="Y93" s="49">
        <v>12</v>
      </c>
      <c r="Z93" s="67">
        <v>0</v>
      </c>
      <c r="AA93" s="49">
        <f>SUM(U93:Z93)</f>
        <v>104</v>
      </c>
      <c r="AB93" s="49">
        <v>2019</v>
      </c>
    </row>
    <row r="94" spans="1:29" s="5" customFormat="1" ht="45" x14ac:dyDescent="0.25">
      <c r="A94" s="44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9" t="s">
        <v>222</v>
      </c>
      <c r="T94" s="49" t="s">
        <v>23</v>
      </c>
      <c r="U94" s="49">
        <v>50</v>
      </c>
      <c r="V94" s="49">
        <v>71</v>
      </c>
      <c r="W94" s="49">
        <v>27</v>
      </c>
      <c r="X94" s="67">
        <v>27</v>
      </c>
      <c r="Y94" s="49">
        <v>25</v>
      </c>
      <c r="Z94" s="67">
        <v>27</v>
      </c>
      <c r="AA94" s="49">
        <f>SUM(U94:Z94)</f>
        <v>227</v>
      </c>
      <c r="AB94" s="49">
        <v>2020</v>
      </c>
    </row>
    <row r="95" spans="1:29" s="5" customFormat="1" ht="60" x14ac:dyDescent="0.25">
      <c r="A95" s="44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9" t="s">
        <v>223</v>
      </c>
      <c r="T95" s="49" t="s">
        <v>136</v>
      </c>
      <c r="U95" s="49">
        <v>1</v>
      </c>
      <c r="V95" s="49">
        <v>1</v>
      </c>
      <c r="W95" s="49">
        <v>1</v>
      </c>
      <c r="X95" s="67">
        <v>1</v>
      </c>
      <c r="Y95" s="49">
        <v>1</v>
      </c>
      <c r="Z95" s="67">
        <v>1</v>
      </c>
      <c r="AA95" s="49">
        <v>1</v>
      </c>
      <c r="AB95" s="49">
        <v>2020</v>
      </c>
    </row>
    <row r="96" spans="1:29" s="5" customFormat="1" ht="45" x14ac:dyDescent="0.25">
      <c r="A96" s="44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9" t="s">
        <v>224</v>
      </c>
      <c r="T96" s="62" t="s">
        <v>22</v>
      </c>
      <c r="U96" s="62">
        <v>75</v>
      </c>
      <c r="V96" s="49">
        <v>75</v>
      </c>
      <c r="W96" s="49">
        <v>42</v>
      </c>
      <c r="X96" s="67">
        <v>48</v>
      </c>
      <c r="Y96" s="49">
        <v>50</v>
      </c>
      <c r="Z96" s="67">
        <v>55</v>
      </c>
      <c r="AA96" s="49">
        <v>55</v>
      </c>
      <c r="AB96" s="49">
        <v>2020</v>
      </c>
    </row>
    <row r="97" spans="1:29" s="5" customFormat="1" ht="30" x14ac:dyDescent="0.25">
      <c r="A97" s="44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9" t="s">
        <v>226</v>
      </c>
      <c r="T97" s="49" t="s">
        <v>136</v>
      </c>
      <c r="U97" s="49">
        <v>1</v>
      </c>
      <c r="V97" s="49">
        <v>1</v>
      </c>
      <c r="W97" s="49">
        <v>1</v>
      </c>
      <c r="X97" s="67">
        <v>1</v>
      </c>
      <c r="Y97" s="49">
        <v>1</v>
      </c>
      <c r="Z97" s="67">
        <v>1</v>
      </c>
      <c r="AA97" s="49">
        <v>1</v>
      </c>
      <c r="AB97" s="49">
        <v>2020</v>
      </c>
    </row>
    <row r="98" spans="1:29" s="5" customFormat="1" ht="30" x14ac:dyDescent="0.25">
      <c r="A98" s="44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9" t="s">
        <v>225</v>
      </c>
      <c r="T98" s="49" t="s">
        <v>26</v>
      </c>
      <c r="U98" s="49">
        <v>208</v>
      </c>
      <c r="V98" s="49">
        <v>57</v>
      </c>
      <c r="W98" s="49">
        <v>59.2</v>
      </c>
      <c r="X98" s="67">
        <v>25.7</v>
      </c>
      <c r="Y98" s="49">
        <v>14.5</v>
      </c>
      <c r="Z98" s="67">
        <v>22</v>
      </c>
      <c r="AA98" s="89">
        <v>22</v>
      </c>
      <c r="AB98" s="49">
        <v>2020</v>
      </c>
    </row>
    <row r="99" spans="1:29" s="5" customFormat="1" ht="30" x14ac:dyDescent="0.25">
      <c r="A99" s="44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9" t="s">
        <v>227</v>
      </c>
      <c r="T99" s="49" t="s">
        <v>26</v>
      </c>
      <c r="U99" s="49">
        <v>430</v>
      </c>
      <c r="V99" s="49">
        <v>730</v>
      </c>
      <c r="W99" s="49">
        <v>149.5</v>
      </c>
      <c r="X99" s="67">
        <v>248.2</v>
      </c>
      <c r="Y99" s="49">
        <v>61.1</v>
      </c>
      <c r="Z99" s="67">
        <v>40</v>
      </c>
      <c r="AA99" s="89">
        <v>40</v>
      </c>
      <c r="AB99" s="49">
        <v>2020</v>
      </c>
    </row>
    <row r="100" spans="1:29" s="5" customFormat="1" ht="45" x14ac:dyDescent="0.25">
      <c r="A100" s="44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9" t="s">
        <v>228</v>
      </c>
      <c r="T100" s="49" t="s">
        <v>136</v>
      </c>
      <c r="U100" s="49">
        <v>1</v>
      </c>
      <c r="V100" s="49">
        <v>1</v>
      </c>
      <c r="W100" s="49">
        <v>1</v>
      </c>
      <c r="X100" s="67">
        <v>1</v>
      </c>
      <c r="Y100" s="49">
        <v>1</v>
      </c>
      <c r="Z100" s="67">
        <v>1</v>
      </c>
      <c r="AA100" s="49">
        <v>1</v>
      </c>
      <c r="AB100" s="49">
        <v>2020</v>
      </c>
    </row>
    <row r="101" spans="1:29" s="5" customFormat="1" ht="30" x14ac:dyDescent="0.25">
      <c r="A101" s="44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61" t="s">
        <v>229</v>
      </c>
      <c r="T101" s="49" t="s">
        <v>26</v>
      </c>
      <c r="U101" s="49">
        <v>10</v>
      </c>
      <c r="V101" s="49">
        <v>785</v>
      </c>
      <c r="W101" s="49">
        <v>179.8</v>
      </c>
      <c r="X101" s="67">
        <v>45</v>
      </c>
      <c r="Y101" s="49">
        <v>59.2</v>
      </c>
      <c r="Z101" s="67">
        <v>18</v>
      </c>
      <c r="AA101" s="60">
        <f>SUM(U101:Z101)</f>
        <v>1097</v>
      </c>
      <c r="AB101" s="49">
        <v>2020</v>
      </c>
    </row>
    <row r="102" spans="1:29" s="5" customFormat="1" ht="45" x14ac:dyDescent="0.25">
      <c r="A102" s="44"/>
      <c r="B102" s="57">
        <v>0</v>
      </c>
      <c r="C102" s="57">
        <v>2</v>
      </c>
      <c r="D102" s="57">
        <v>0</v>
      </c>
      <c r="E102" s="57">
        <v>0</v>
      </c>
      <c r="F102" s="57">
        <v>4</v>
      </c>
      <c r="G102" s="57">
        <v>1</v>
      </c>
      <c r="H102" s="57">
        <v>2</v>
      </c>
      <c r="I102" s="57">
        <v>1</v>
      </c>
      <c r="J102" s="57">
        <v>0</v>
      </c>
      <c r="K102" s="57">
        <v>2</v>
      </c>
      <c r="L102" s="57">
        <v>0</v>
      </c>
      <c r="M102" s="57">
        <v>1</v>
      </c>
      <c r="N102" s="57">
        <v>0</v>
      </c>
      <c r="O102" s="57">
        <v>0</v>
      </c>
      <c r="P102" s="57">
        <v>0</v>
      </c>
      <c r="Q102" s="57">
        <v>0</v>
      </c>
      <c r="R102" s="57">
        <v>0</v>
      </c>
      <c r="S102" s="61" t="s">
        <v>230</v>
      </c>
      <c r="T102" s="49" t="s">
        <v>20</v>
      </c>
      <c r="U102" s="56">
        <v>2274</v>
      </c>
      <c r="V102" s="56">
        <v>741.6</v>
      </c>
      <c r="W102" s="56">
        <v>491</v>
      </c>
      <c r="X102" s="75">
        <v>512.79999999999995</v>
      </c>
      <c r="Y102" s="56">
        <v>811</v>
      </c>
      <c r="Z102" s="75">
        <v>980</v>
      </c>
      <c r="AA102" s="56">
        <f>SUM(U102:Z102)</f>
        <v>5810.4</v>
      </c>
      <c r="AB102" s="49">
        <v>2020</v>
      </c>
      <c r="AC102" s="5" t="s">
        <v>43</v>
      </c>
    </row>
    <row r="103" spans="1:29" s="5" customFormat="1" ht="30" x14ac:dyDescent="0.25">
      <c r="A103" s="44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61" t="s">
        <v>231</v>
      </c>
      <c r="T103" s="49" t="s">
        <v>23</v>
      </c>
      <c r="U103" s="49">
        <v>80</v>
      </c>
      <c r="V103" s="49">
        <v>138</v>
      </c>
      <c r="W103" s="49">
        <v>130</v>
      </c>
      <c r="X103" s="67">
        <v>85</v>
      </c>
      <c r="Y103" s="49">
        <v>110</v>
      </c>
      <c r="Z103" s="67">
        <v>70</v>
      </c>
      <c r="AA103" s="67">
        <f>SUM(U103:Z103)</f>
        <v>613</v>
      </c>
      <c r="AB103" s="49">
        <v>2020</v>
      </c>
    </row>
    <row r="104" spans="1:29" s="5" customFormat="1" ht="45" x14ac:dyDescent="0.25">
      <c r="A104" s="44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9" t="s">
        <v>250</v>
      </c>
      <c r="T104" s="49" t="s">
        <v>23</v>
      </c>
      <c r="U104" s="60">
        <v>800</v>
      </c>
      <c r="V104" s="60">
        <v>316</v>
      </c>
      <c r="W104" s="60">
        <v>0</v>
      </c>
      <c r="X104" s="76">
        <v>0</v>
      </c>
      <c r="Y104" s="60">
        <v>0</v>
      </c>
      <c r="Z104" s="76">
        <v>0</v>
      </c>
      <c r="AA104" s="60">
        <f>SUM(U104:Z104)</f>
        <v>1116</v>
      </c>
      <c r="AB104" s="49">
        <v>2016</v>
      </c>
    </row>
    <row r="105" spans="1:29" s="5" customFormat="1" ht="45" x14ac:dyDescent="0.25">
      <c r="A105" s="44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9" t="s">
        <v>232</v>
      </c>
      <c r="T105" s="49" t="s">
        <v>22</v>
      </c>
      <c r="U105" s="60">
        <v>100</v>
      </c>
      <c r="V105" s="60">
        <v>100</v>
      </c>
      <c r="W105" s="60">
        <v>100</v>
      </c>
      <c r="X105" s="76">
        <v>100</v>
      </c>
      <c r="Y105" s="60">
        <v>100</v>
      </c>
      <c r="Z105" s="76">
        <v>100</v>
      </c>
      <c r="AA105" s="60">
        <v>100</v>
      </c>
      <c r="AB105" s="49">
        <v>2020</v>
      </c>
    </row>
    <row r="106" spans="1:29" s="5" customFormat="1" ht="45" x14ac:dyDescent="0.25">
      <c r="A106" s="44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9" t="s">
        <v>233</v>
      </c>
      <c r="T106" s="49" t="s">
        <v>136</v>
      </c>
      <c r="U106" s="60">
        <v>1</v>
      </c>
      <c r="V106" s="60">
        <v>0</v>
      </c>
      <c r="W106" s="60">
        <v>0</v>
      </c>
      <c r="X106" s="76">
        <v>0</v>
      </c>
      <c r="Y106" s="60">
        <v>0</v>
      </c>
      <c r="Z106" s="76">
        <v>0</v>
      </c>
      <c r="AA106" s="49">
        <v>1</v>
      </c>
      <c r="AB106" s="49">
        <v>2015</v>
      </c>
    </row>
    <row r="107" spans="1:29" s="5" customFormat="1" ht="45" x14ac:dyDescent="0.25">
      <c r="A107" s="44"/>
      <c r="B107" s="57"/>
      <c r="C107" s="57"/>
      <c r="D107" s="57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59" t="s">
        <v>234</v>
      </c>
      <c r="T107" s="49" t="s">
        <v>23</v>
      </c>
      <c r="U107" s="60">
        <v>0</v>
      </c>
      <c r="V107" s="60">
        <v>200</v>
      </c>
      <c r="W107" s="60">
        <v>0</v>
      </c>
      <c r="X107" s="76">
        <v>0</v>
      </c>
      <c r="Y107" s="60">
        <v>0</v>
      </c>
      <c r="Z107" s="76">
        <v>0</v>
      </c>
      <c r="AA107" s="65">
        <f>U107+V107+W107+X107+Y107+Z107</f>
        <v>200</v>
      </c>
      <c r="AB107" s="49">
        <v>2016</v>
      </c>
    </row>
    <row r="108" spans="1:29" s="5" customFormat="1" ht="45" x14ac:dyDescent="0.25">
      <c r="A108" s="44"/>
      <c r="B108" s="57"/>
      <c r="C108" s="57"/>
      <c r="D108" s="57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59" t="s">
        <v>244</v>
      </c>
      <c r="T108" s="49" t="s">
        <v>23</v>
      </c>
      <c r="U108" s="60">
        <v>0</v>
      </c>
      <c r="V108" s="60">
        <v>0</v>
      </c>
      <c r="W108" s="60">
        <v>535</v>
      </c>
      <c r="X108" s="76">
        <v>95</v>
      </c>
      <c r="Y108" s="60">
        <v>231</v>
      </c>
      <c r="Z108" s="76">
        <v>130</v>
      </c>
      <c r="AA108" s="65">
        <f>W108+X108+Y108+Z108</f>
        <v>991</v>
      </c>
      <c r="AB108" s="49">
        <v>2020</v>
      </c>
    </row>
    <row r="109" spans="1:29" s="5" customFormat="1" ht="45" x14ac:dyDescent="0.25">
      <c r="A109" s="44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9" t="s">
        <v>235</v>
      </c>
      <c r="T109" s="49" t="s">
        <v>136</v>
      </c>
      <c r="U109" s="49">
        <v>1</v>
      </c>
      <c r="V109" s="49">
        <v>1</v>
      </c>
      <c r="W109" s="49">
        <v>1</v>
      </c>
      <c r="X109" s="67">
        <v>0</v>
      </c>
      <c r="Y109" s="49">
        <v>1</v>
      </c>
      <c r="Z109" s="67">
        <v>0</v>
      </c>
      <c r="AA109" s="67">
        <v>1</v>
      </c>
      <c r="AB109" s="67">
        <v>2019</v>
      </c>
    </row>
    <row r="110" spans="1:29" s="5" customFormat="1" ht="30" x14ac:dyDescent="0.25">
      <c r="A110" s="44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9" t="s">
        <v>236</v>
      </c>
      <c r="T110" s="49" t="s">
        <v>26</v>
      </c>
      <c r="U110" s="49">
        <v>1.2</v>
      </c>
      <c r="V110" s="49">
        <v>0.2</v>
      </c>
      <c r="W110" s="49">
        <v>0</v>
      </c>
      <c r="X110" s="67">
        <v>0</v>
      </c>
      <c r="Y110" s="49">
        <v>1.1000000000000001</v>
      </c>
      <c r="Z110" s="67">
        <v>0</v>
      </c>
      <c r="AA110" s="67">
        <f t="shared" ref="AA110:AA115" si="5">SUM(U110:Z110)</f>
        <v>2.5</v>
      </c>
      <c r="AB110" s="67">
        <v>2019</v>
      </c>
    </row>
    <row r="111" spans="1:29" s="5" customFormat="1" ht="30" x14ac:dyDescent="0.25">
      <c r="A111" s="44"/>
      <c r="B111" s="54">
        <v>0</v>
      </c>
      <c r="C111" s="54">
        <v>2</v>
      </c>
      <c r="D111" s="54">
        <v>0</v>
      </c>
      <c r="E111" s="54">
        <v>0</v>
      </c>
      <c r="F111" s="54">
        <v>4</v>
      </c>
      <c r="G111" s="54">
        <v>1</v>
      </c>
      <c r="H111" s="54">
        <v>2</v>
      </c>
      <c r="I111" s="54">
        <v>1</v>
      </c>
      <c r="J111" s="54">
        <v>0</v>
      </c>
      <c r="K111" s="54">
        <v>2</v>
      </c>
      <c r="L111" s="54">
        <v>0</v>
      </c>
      <c r="M111" s="54">
        <v>1</v>
      </c>
      <c r="N111" s="54">
        <v>0</v>
      </c>
      <c r="O111" s="54">
        <v>0</v>
      </c>
      <c r="P111" s="54">
        <v>0</v>
      </c>
      <c r="Q111" s="54">
        <v>0</v>
      </c>
      <c r="R111" s="54">
        <v>0</v>
      </c>
      <c r="S111" s="61" t="s">
        <v>237</v>
      </c>
      <c r="T111" s="49" t="s">
        <v>20</v>
      </c>
      <c r="U111" s="56">
        <v>568.4</v>
      </c>
      <c r="V111" s="56">
        <v>332.9</v>
      </c>
      <c r="W111" s="56">
        <v>1392</v>
      </c>
      <c r="X111" s="75">
        <v>277.5</v>
      </c>
      <c r="Y111" s="56">
        <v>556.5</v>
      </c>
      <c r="Z111" s="75">
        <v>318.39999999999998</v>
      </c>
      <c r="AA111" s="56">
        <f t="shared" si="5"/>
        <v>3445.7000000000003</v>
      </c>
      <c r="AB111" s="49">
        <v>2020</v>
      </c>
    </row>
    <row r="112" spans="1:29" s="5" customFormat="1" ht="81" customHeight="1" x14ac:dyDescent="0.25">
      <c r="A112" s="44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61" t="s">
        <v>238</v>
      </c>
      <c r="T112" s="49" t="s">
        <v>26</v>
      </c>
      <c r="U112" s="49">
        <v>138.80000000000001</v>
      </c>
      <c r="V112" s="49">
        <v>60.1</v>
      </c>
      <c r="W112" s="49">
        <v>71.5</v>
      </c>
      <c r="X112" s="67">
        <v>17</v>
      </c>
      <c r="Y112" s="49">
        <v>28.5</v>
      </c>
      <c r="Z112" s="67">
        <v>18.8</v>
      </c>
      <c r="AA112" s="49">
        <f t="shared" si="5"/>
        <v>334.7</v>
      </c>
      <c r="AB112" s="49">
        <v>2020</v>
      </c>
    </row>
    <row r="113" spans="1:28" s="5" customFormat="1" ht="75" customHeight="1" x14ac:dyDescent="0.25">
      <c r="A113" s="44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61" t="s">
        <v>278</v>
      </c>
      <c r="T113" s="49" t="s">
        <v>23</v>
      </c>
      <c r="U113" s="60">
        <v>634</v>
      </c>
      <c r="V113" s="60">
        <v>0</v>
      </c>
      <c r="W113" s="60">
        <v>0</v>
      </c>
      <c r="X113" s="76">
        <v>0</v>
      </c>
      <c r="Y113" s="60">
        <v>0</v>
      </c>
      <c r="Z113" s="76">
        <v>0</v>
      </c>
      <c r="AA113" s="60">
        <f t="shared" si="5"/>
        <v>634</v>
      </c>
      <c r="AB113" s="49">
        <v>2015</v>
      </c>
    </row>
    <row r="114" spans="1:28" s="5" customFormat="1" ht="30" x14ac:dyDescent="0.25">
      <c r="A114" s="44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9" t="s">
        <v>239</v>
      </c>
      <c r="T114" s="49" t="s">
        <v>23</v>
      </c>
      <c r="U114" s="60">
        <v>400</v>
      </c>
      <c r="V114" s="60">
        <v>335</v>
      </c>
      <c r="W114" s="60">
        <v>147</v>
      </c>
      <c r="X114" s="76">
        <v>66</v>
      </c>
      <c r="Y114" s="60">
        <v>42</v>
      </c>
      <c r="Z114" s="76">
        <v>50</v>
      </c>
      <c r="AA114" s="60">
        <f t="shared" si="5"/>
        <v>1040</v>
      </c>
      <c r="AB114" s="49">
        <v>2020</v>
      </c>
    </row>
    <row r="115" spans="1:28" s="5" customFormat="1" ht="60" x14ac:dyDescent="0.25">
      <c r="A115" s="44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9" t="s">
        <v>245</v>
      </c>
      <c r="T115" s="49" t="s">
        <v>23</v>
      </c>
      <c r="U115" s="60">
        <v>0</v>
      </c>
      <c r="V115" s="60">
        <v>0</v>
      </c>
      <c r="W115" s="60">
        <v>415</v>
      </c>
      <c r="X115" s="76">
        <v>89</v>
      </c>
      <c r="Y115" s="60">
        <v>117</v>
      </c>
      <c r="Z115" s="76">
        <v>0</v>
      </c>
      <c r="AA115" s="60">
        <f t="shared" si="5"/>
        <v>621</v>
      </c>
      <c r="AB115" s="49">
        <v>2019</v>
      </c>
    </row>
    <row r="116" spans="1:28" s="5" customFormat="1" ht="45" x14ac:dyDescent="0.25">
      <c r="A116" s="44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9" t="s">
        <v>279</v>
      </c>
      <c r="T116" s="49" t="s">
        <v>136</v>
      </c>
      <c r="U116" s="49">
        <v>1</v>
      </c>
      <c r="V116" s="49">
        <v>0</v>
      </c>
      <c r="W116" s="49">
        <v>1</v>
      </c>
      <c r="X116" s="67">
        <v>1</v>
      </c>
      <c r="Y116" s="49">
        <v>1</v>
      </c>
      <c r="Z116" s="67">
        <v>1</v>
      </c>
      <c r="AA116" s="49">
        <v>1</v>
      </c>
      <c r="AB116" s="49">
        <v>2020</v>
      </c>
    </row>
    <row r="117" spans="1:28" s="5" customFormat="1" ht="30" x14ac:dyDescent="0.25">
      <c r="A117" s="44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9" t="s">
        <v>240</v>
      </c>
      <c r="T117" s="49" t="s">
        <v>23</v>
      </c>
      <c r="U117" s="49">
        <v>30</v>
      </c>
      <c r="V117" s="49">
        <v>0</v>
      </c>
      <c r="W117" s="49">
        <v>49</v>
      </c>
      <c r="X117" s="67">
        <v>31</v>
      </c>
      <c r="Y117" s="49">
        <v>29</v>
      </c>
      <c r="Z117" s="67">
        <v>19</v>
      </c>
      <c r="AA117" s="49">
        <f>SUM(U117:Z117)</f>
        <v>158</v>
      </c>
      <c r="AB117" s="49">
        <v>2020</v>
      </c>
    </row>
    <row r="118" spans="1:28" s="5" customFormat="1" ht="45" x14ac:dyDescent="0.25">
      <c r="A118" s="44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61" t="s">
        <v>241</v>
      </c>
      <c r="T118" s="49" t="s">
        <v>23</v>
      </c>
      <c r="U118" s="49">
        <v>10</v>
      </c>
      <c r="V118" s="49">
        <v>0</v>
      </c>
      <c r="W118" s="49">
        <v>32</v>
      </c>
      <c r="X118" s="67">
        <v>14</v>
      </c>
      <c r="Y118" s="49">
        <v>16</v>
      </c>
      <c r="Z118" s="67">
        <v>5</v>
      </c>
      <c r="AA118" s="49">
        <f>SUM(U118:Z118)</f>
        <v>77</v>
      </c>
      <c r="AB118" s="49">
        <v>2020</v>
      </c>
    </row>
    <row r="119" spans="1:28" x14ac:dyDescent="0.25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4"/>
      <c r="T119" s="45"/>
      <c r="U119" s="69" t="s">
        <v>43</v>
      </c>
      <c r="V119" s="48"/>
      <c r="W119" s="48"/>
      <c r="X119" s="73"/>
      <c r="Y119" s="48"/>
      <c r="Z119" s="73"/>
      <c r="AA119" s="48"/>
      <c r="AB119" s="70" t="s">
        <v>169</v>
      </c>
    </row>
    <row r="120" spans="1:28" x14ac:dyDescent="0.25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4"/>
      <c r="T120" s="45"/>
      <c r="U120" s="48"/>
      <c r="V120" s="48"/>
      <c r="W120" s="48"/>
      <c r="X120" s="73"/>
      <c r="Y120" s="48"/>
      <c r="Z120" s="73"/>
      <c r="AA120" s="48"/>
      <c r="AB120" s="48"/>
    </row>
    <row r="121" spans="1:28" ht="36.75" customHeight="1" x14ac:dyDescent="0.3">
      <c r="A121" s="43"/>
      <c r="B121" s="43"/>
      <c r="C121" s="43"/>
      <c r="D121" s="43"/>
      <c r="E121" s="96" t="s">
        <v>167</v>
      </c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44"/>
      <c r="T121" s="97" t="s">
        <v>249</v>
      </c>
      <c r="U121" s="98"/>
      <c r="V121" s="48"/>
      <c r="W121" s="48"/>
      <c r="X121" s="73"/>
      <c r="Y121" s="48"/>
      <c r="Z121" s="73"/>
      <c r="AA121" s="48"/>
      <c r="AB121" s="48"/>
    </row>
    <row r="122" spans="1:28" x14ac:dyDescent="0.25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4"/>
      <c r="T122" s="45"/>
      <c r="U122" s="48"/>
      <c r="V122" s="48"/>
      <c r="W122" s="48"/>
      <c r="X122" s="73"/>
      <c r="Y122" s="48"/>
      <c r="Z122" s="73"/>
      <c r="AA122" s="48"/>
      <c r="AB122" s="48"/>
    </row>
    <row r="123" spans="1:28" x14ac:dyDescent="0.25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4"/>
      <c r="T123" s="45"/>
      <c r="U123" s="48"/>
      <c r="V123" s="48"/>
      <c r="W123" s="48"/>
      <c r="X123" s="73"/>
      <c r="Y123" s="48"/>
      <c r="Z123" s="73"/>
      <c r="AA123" s="48"/>
      <c r="AB123" s="48"/>
    </row>
    <row r="124" spans="1:28" x14ac:dyDescent="0.25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4"/>
      <c r="T124" s="45"/>
      <c r="U124" s="48"/>
      <c r="V124" s="48"/>
      <c r="W124" s="48"/>
      <c r="X124" s="73"/>
      <c r="Y124" s="48"/>
      <c r="Z124" s="73"/>
      <c r="AA124" s="48"/>
      <c r="AB124" s="48"/>
    </row>
    <row r="125" spans="1:28" x14ac:dyDescent="0.25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4"/>
      <c r="T125" s="45"/>
      <c r="U125" s="48"/>
      <c r="V125" s="48"/>
      <c r="W125" s="48"/>
      <c r="X125" s="73"/>
      <c r="Y125" s="48"/>
      <c r="Z125" s="73"/>
      <c r="AA125" s="48"/>
      <c r="AB125" s="48"/>
    </row>
  </sheetData>
  <mergeCells count="16">
    <mergeCell ref="X1:AB1"/>
    <mergeCell ref="X2:AB2"/>
    <mergeCell ref="X3:AB3"/>
    <mergeCell ref="Y5:AB5"/>
    <mergeCell ref="E121:R121"/>
    <mergeCell ref="T121:U121"/>
    <mergeCell ref="B12:R12"/>
    <mergeCell ref="S12:S13"/>
    <mergeCell ref="T12:T13"/>
    <mergeCell ref="U12:Z12"/>
    <mergeCell ref="AA12:AB12"/>
    <mergeCell ref="B13:D13"/>
    <mergeCell ref="E13:F13"/>
    <mergeCell ref="G13:H13"/>
    <mergeCell ref="I13:R13"/>
    <mergeCell ref="R7:T7"/>
  </mergeCells>
  <pageMargins left="0.31496062992125984" right="0.35433070866141736" top="0.78740157480314965" bottom="0.43307086614173229" header="0.19685039370078741" footer="0.15748031496062992"/>
  <pageSetup paperSize="9" scale="55" fitToHeight="0" orientation="landscape" r:id="rId1"/>
  <headerFooter differentFirst="1">
    <oddFooter xml:space="preserve">&amp;C&amp;P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0"/>
  <sheetViews>
    <sheetView workbookViewId="0">
      <pane ySplit="10" topLeftCell="A100" activePane="bottomLeft" state="frozen"/>
      <selection pane="bottomLeft" activeCell="D107" sqref="D107"/>
    </sheetView>
  </sheetViews>
  <sheetFormatPr defaultRowHeight="15" x14ac:dyDescent="0.25"/>
  <cols>
    <col min="1" max="1" width="6.42578125" customWidth="1"/>
    <col min="2" max="2" width="57.7109375" style="5" customWidth="1"/>
    <col min="3" max="3" width="13.7109375" style="9" customWidth="1"/>
    <col min="4" max="4" width="47.85546875" style="32" customWidth="1"/>
    <col min="5" max="5" width="26.5703125" style="15" customWidth="1"/>
  </cols>
  <sheetData>
    <row r="1" spans="1:11" x14ac:dyDescent="0.25">
      <c r="D1" s="115" t="s">
        <v>165</v>
      </c>
      <c r="E1" s="115"/>
      <c r="F1" s="18"/>
      <c r="G1" s="18"/>
      <c r="H1" s="18"/>
      <c r="I1" s="18"/>
      <c r="J1" s="18"/>
      <c r="K1" s="18"/>
    </row>
    <row r="2" spans="1:11" x14ac:dyDescent="0.25">
      <c r="D2" s="117" t="s">
        <v>166</v>
      </c>
      <c r="E2" s="117"/>
      <c r="F2" s="18"/>
      <c r="G2" s="18"/>
      <c r="H2" s="18"/>
      <c r="I2" s="18"/>
      <c r="J2" s="18"/>
      <c r="K2" s="18"/>
    </row>
    <row r="3" spans="1:11" x14ac:dyDescent="0.25">
      <c r="B3" s="116" t="s">
        <v>27</v>
      </c>
      <c r="C3" s="116"/>
      <c r="D3" s="116"/>
    </row>
    <row r="4" spans="1:11" x14ac:dyDescent="0.25">
      <c r="B4" s="116" t="s">
        <v>127</v>
      </c>
      <c r="C4" s="116"/>
      <c r="D4" s="116"/>
    </row>
    <row r="6" spans="1:11" x14ac:dyDescent="0.25">
      <c r="A6" t="s">
        <v>1</v>
      </c>
    </row>
    <row r="7" spans="1:11" x14ac:dyDescent="0.25">
      <c r="A7" t="s">
        <v>2</v>
      </c>
    </row>
    <row r="8" spans="1:11" x14ac:dyDescent="0.25">
      <c r="A8" t="s">
        <v>3</v>
      </c>
    </row>
    <row r="9" spans="1:11" ht="47.25" customHeight="1" x14ac:dyDescent="0.25">
      <c r="A9" s="17" t="s">
        <v>28</v>
      </c>
      <c r="B9" s="20" t="s">
        <v>29</v>
      </c>
      <c r="C9" s="21" t="s">
        <v>5</v>
      </c>
      <c r="D9" s="33" t="s">
        <v>30</v>
      </c>
      <c r="E9" s="22" t="s">
        <v>31</v>
      </c>
    </row>
    <row r="10" spans="1:11" s="3" customFormat="1" x14ac:dyDescent="0.25">
      <c r="A10" s="2">
        <v>1</v>
      </c>
      <c r="B10" s="6">
        <v>2</v>
      </c>
      <c r="C10" s="11">
        <v>3</v>
      </c>
      <c r="D10" s="34">
        <v>4</v>
      </c>
      <c r="E10" s="16">
        <v>5</v>
      </c>
    </row>
    <row r="11" spans="1:11" x14ac:dyDescent="0.25">
      <c r="A11" s="1"/>
      <c r="B11" s="14" t="s">
        <v>19</v>
      </c>
      <c r="C11" s="11" t="s">
        <v>32</v>
      </c>
      <c r="D11" s="35"/>
      <c r="E11" s="12"/>
    </row>
    <row r="12" spans="1:11" ht="60" customHeight="1" x14ac:dyDescent="0.25">
      <c r="A12" s="1"/>
      <c r="B12" s="7" t="s">
        <v>140</v>
      </c>
      <c r="C12" s="11" t="s">
        <v>32</v>
      </c>
      <c r="D12" s="36" t="s">
        <v>33</v>
      </c>
      <c r="E12" s="19" t="s">
        <v>33</v>
      </c>
    </row>
    <row r="13" spans="1:11" ht="171.75" customHeight="1" x14ac:dyDescent="0.25">
      <c r="A13" s="1">
        <v>1</v>
      </c>
      <c r="B13" s="28" t="s">
        <v>42</v>
      </c>
      <c r="C13" s="11" t="s">
        <v>22</v>
      </c>
      <c r="D13" s="35" t="s">
        <v>142</v>
      </c>
      <c r="E13" s="23" t="s">
        <v>38</v>
      </c>
    </row>
    <row r="14" spans="1:11" ht="60" x14ac:dyDescent="0.25">
      <c r="A14" s="1">
        <v>2</v>
      </c>
      <c r="B14" s="28" t="s">
        <v>44</v>
      </c>
      <c r="C14" s="11" t="s">
        <v>23</v>
      </c>
      <c r="D14" s="37" t="s">
        <v>39</v>
      </c>
      <c r="E14" s="25" t="s">
        <v>34</v>
      </c>
    </row>
    <row r="15" spans="1:11" ht="148.5" customHeight="1" x14ac:dyDescent="0.25">
      <c r="A15" s="1">
        <v>3</v>
      </c>
      <c r="B15" s="28" t="s">
        <v>139</v>
      </c>
      <c r="C15" s="11" t="s">
        <v>22</v>
      </c>
      <c r="D15" s="37" t="s">
        <v>143</v>
      </c>
      <c r="E15" s="25" t="s">
        <v>34</v>
      </c>
    </row>
    <row r="16" spans="1:11" x14ac:dyDescent="0.25">
      <c r="A16" s="1"/>
      <c r="B16" s="29" t="s">
        <v>21</v>
      </c>
      <c r="C16" s="11" t="s">
        <v>32</v>
      </c>
      <c r="D16" s="36" t="s">
        <v>33</v>
      </c>
      <c r="E16" s="24" t="s">
        <v>33</v>
      </c>
    </row>
    <row r="17" spans="1:5" ht="30" x14ac:dyDescent="0.25">
      <c r="A17" s="1"/>
      <c r="B17" s="30" t="s">
        <v>45</v>
      </c>
      <c r="C17" s="11" t="s">
        <v>32</v>
      </c>
      <c r="D17" s="36" t="s">
        <v>33</v>
      </c>
      <c r="E17" s="24" t="s">
        <v>33</v>
      </c>
    </row>
    <row r="18" spans="1:5" ht="168" customHeight="1" x14ac:dyDescent="0.25">
      <c r="A18" s="1">
        <v>4</v>
      </c>
      <c r="B18" s="31" t="s">
        <v>46</v>
      </c>
      <c r="C18" s="13" t="s">
        <v>22</v>
      </c>
      <c r="D18" s="35" t="s">
        <v>144</v>
      </c>
      <c r="E18" s="23" t="s">
        <v>38</v>
      </c>
    </row>
    <row r="19" spans="1:5" ht="30" x14ac:dyDescent="0.25">
      <c r="A19" s="1"/>
      <c r="B19" s="28" t="s">
        <v>47</v>
      </c>
      <c r="C19" s="11" t="s">
        <v>32</v>
      </c>
      <c r="D19" s="36" t="s">
        <v>33</v>
      </c>
      <c r="E19" s="24" t="s">
        <v>33</v>
      </c>
    </row>
    <row r="20" spans="1:5" ht="135" x14ac:dyDescent="0.25">
      <c r="A20" s="1">
        <v>5</v>
      </c>
      <c r="B20" s="28" t="s">
        <v>48</v>
      </c>
      <c r="C20" s="11" t="s">
        <v>22</v>
      </c>
      <c r="D20" s="35" t="s">
        <v>145</v>
      </c>
      <c r="E20" s="25" t="s">
        <v>34</v>
      </c>
    </row>
    <row r="21" spans="1:5" ht="45" x14ac:dyDescent="0.25">
      <c r="A21" s="1">
        <v>6</v>
      </c>
      <c r="B21" s="28" t="s">
        <v>49</v>
      </c>
      <c r="C21" s="11" t="s">
        <v>23</v>
      </c>
      <c r="D21" s="37" t="s">
        <v>39</v>
      </c>
      <c r="E21" s="25" t="s">
        <v>34</v>
      </c>
    </row>
    <row r="22" spans="1:5" ht="45" x14ac:dyDescent="0.25">
      <c r="A22" s="1"/>
      <c r="B22" s="31" t="s">
        <v>50</v>
      </c>
      <c r="C22" s="11" t="s">
        <v>32</v>
      </c>
      <c r="D22" s="36" t="s">
        <v>33</v>
      </c>
      <c r="E22" s="24" t="s">
        <v>33</v>
      </c>
    </row>
    <row r="23" spans="1:5" ht="30" x14ac:dyDescent="0.25">
      <c r="A23" s="1">
        <v>7</v>
      </c>
      <c r="B23" s="28" t="s">
        <v>51</v>
      </c>
      <c r="C23" s="11" t="s">
        <v>23</v>
      </c>
      <c r="D23" s="37" t="s">
        <v>39</v>
      </c>
      <c r="E23" s="25" t="s">
        <v>34</v>
      </c>
    </row>
    <row r="24" spans="1:5" ht="45" x14ac:dyDescent="0.25">
      <c r="A24" s="1"/>
      <c r="B24" s="28" t="s">
        <v>128</v>
      </c>
      <c r="C24" s="11" t="s">
        <v>32</v>
      </c>
      <c r="D24" s="36" t="s">
        <v>33</v>
      </c>
      <c r="E24" s="24" t="s">
        <v>33</v>
      </c>
    </row>
    <row r="25" spans="1:5" ht="30" x14ac:dyDescent="0.25">
      <c r="A25" s="1">
        <v>8</v>
      </c>
      <c r="B25" s="28" t="s">
        <v>52</v>
      </c>
      <c r="C25" s="11" t="s">
        <v>23</v>
      </c>
      <c r="D25" s="37" t="s">
        <v>39</v>
      </c>
      <c r="E25" s="25" t="s">
        <v>34</v>
      </c>
    </row>
    <row r="26" spans="1:5" ht="30" x14ac:dyDescent="0.25">
      <c r="A26" s="1"/>
      <c r="B26" s="31" t="s">
        <v>129</v>
      </c>
      <c r="C26" s="11" t="s">
        <v>32</v>
      </c>
      <c r="D26" s="36" t="s">
        <v>33</v>
      </c>
      <c r="E26" s="24" t="s">
        <v>33</v>
      </c>
    </row>
    <row r="27" spans="1:5" ht="60" x14ac:dyDescent="0.25">
      <c r="A27" s="1">
        <v>9</v>
      </c>
      <c r="B27" s="28" t="s">
        <v>53</v>
      </c>
      <c r="C27" s="1" t="s">
        <v>23</v>
      </c>
      <c r="D27" s="37" t="s">
        <v>39</v>
      </c>
      <c r="E27" s="25" t="s">
        <v>34</v>
      </c>
    </row>
    <row r="28" spans="1:5" s="10" customFormat="1" ht="30" x14ac:dyDescent="0.25">
      <c r="A28" s="11">
        <v>10</v>
      </c>
      <c r="B28" s="31" t="s">
        <v>54</v>
      </c>
      <c r="C28" s="11" t="s">
        <v>23</v>
      </c>
      <c r="D28" s="37" t="s">
        <v>39</v>
      </c>
      <c r="E28" s="25" t="s">
        <v>34</v>
      </c>
    </row>
    <row r="29" spans="1:5" ht="45" x14ac:dyDescent="0.25">
      <c r="A29" s="1"/>
      <c r="B29" s="29" t="s">
        <v>55</v>
      </c>
      <c r="C29" s="11" t="s">
        <v>32</v>
      </c>
      <c r="D29" s="36" t="s">
        <v>33</v>
      </c>
      <c r="E29" s="24" t="s">
        <v>33</v>
      </c>
    </row>
    <row r="30" spans="1:5" ht="176.25" customHeight="1" x14ac:dyDescent="0.25">
      <c r="A30" s="1">
        <v>11</v>
      </c>
      <c r="B30" s="31" t="s">
        <v>56</v>
      </c>
      <c r="C30" s="11" t="s">
        <v>22</v>
      </c>
      <c r="D30" s="35" t="s">
        <v>141</v>
      </c>
      <c r="E30" s="23" t="s">
        <v>38</v>
      </c>
    </row>
    <row r="31" spans="1:5" ht="191.25" customHeight="1" x14ac:dyDescent="0.25">
      <c r="A31" s="1">
        <v>12</v>
      </c>
      <c r="B31" s="31" t="s">
        <v>57</v>
      </c>
      <c r="C31" s="11" t="s">
        <v>22</v>
      </c>
      <c r="D31" s="35" t="s">
        <v>146</v>
      </c>
      <c r="E31" s="23" t="s">
        <v>38</v>
      </c>
    </row>
    <row r="32" spans="1:5" ht="45" x14ac:dyDescent="0.25">
      <c r="A32" s="1"/>
      <c r="B32" s="31" t="s">
        <v>58</v>
      </c>
      <c r="C32" s="11" t="s">
        <v>32</v>
      </c>
      <c r="D32" s="36" t="s">
        <v>33</v>
      </c>
      <c r="E32" s="24" t="s">
        <v>33</v>
      </c>
    </row>
    <row r="33" spans="1:5" ht="30" x14ac:dyDescent="0.25">
      <c r="A33" s="1">
        <v>13</v>
      </c>
      <c r="B33" s="28" t="s">
        <v>59</v>
      </c>
      <c r="C33" s="11" t="s">
        <v>23</v>
      </c>
      <c r="D33" s="37" t="s">
        <v>39</v>
      </c>
      <c r="E33" s="25" t="s">
        <v>34</v>
      </c>
    </row>
    <row r="34" spans="1:5" ht="47.25" customHeight="1" x14ac:dyDescent="0.25">
      <c r="A34" s="1">
        <v>14</v>
      </c>
      <c r="B34" s="28" t="s">
        <v>60</v>
      </c>
      <c r="C34" s="11" t="s">
        <v>23</v>
      </c>
      <c r="D34" s="37" t="s">
        <v>39</v>
      </c>
      <c r="E34" s="25" t="s">
        <v>34</v>
      </c>
    </row>
    <row r="35" spans="1:5" ht="123" customHeight="1" x14ac:dyDescent="0.25">
      <c r="A35" s="1">
        <v>15</v>
      </c>
      <c r="B35" s="31" t="s">
        <v>61</v>
      </c>
      <c r="C35" s="11" t="s">
        <v>24</v>
      </c>
      <c r="D35" s="35" t="s">
        <v>147</v>
      </c>
      <c r="E35" s="25" t="s">
        <v>34</v>
      </c>
    </row>
    <row r="36" spans="1:5" ht="62.25" customHeight="1" x14ac:dyDescent="0.25">
      <c r="A36" s="1"/>
      <c r="B36" s="31" t="s">
        <v>62</v>
      </c>
      <c r="C36" s="11" t="s">
        <v>32</v>
      </c>
      <c r="D36" s="36" t="s">
        <v>33</v>
      </c>
      <c r="E36" s="24" t="s">
        <v>33</v>
      </c>
    </row>
    <row r="37" spans="1:5" ht="75" x14ac:dyDescent="0.25">
      <c r="A37" s="1">
        <v>16</v>
      </c>
      <c r="B37" s="31" t="s">
        <v>63</v>
      </c>
      <c r="C37" s="1" t="s">
        <v>23</v>
      </c>
      <c r="D37" s="37" t="s">
        <v>39</v>
      </c>
      <c r="E37" s="25" t="s">
        <v>35</v>
      </c>
    </row>
    <row r="38" spans="1:5" ht="61.5" customHeight="1" x14ac:dyDescent="0.25">
      <c r="A38" s="1">
        <v>17</v>
      </c>
      <c r="B38" s="31" t="s">
        <v>64</v>
      </c>
      <c r="C38" s="1" t="s">
        <v>23</v>
      </c>
      <c r="D38" s="37" t="s">
        <v>39</v>
      </c>
      <c r="E38" s="25" t="s">
        <v>36</v>
      </c>
    </row>
    <row r="39" spans="1:5" ht="52.5" customHeight="1" x14ac:dyDescent="0.25">
      <c r="A39" s="1"/>
      <c r="B39" s="31" t="s">
        <v>65</v>
      </c>
      <c r="C39" s="11" t="s">
        <v>32</v>
      </c>
      <c r="D39" s="36" t="s">
        <v>33</v>
      </c>
      <c r="E39" s="24" t="s">
        <v>33</v>
      </c>
    </row>
    <row r="40" spans="1:5" ht="45" x14ac:dyDescent="0.25">
      <c r="A40" s="1">
        <v>18</v>
      </c>
      <c r="B40" s="28" t="s">
        <v>66</v>
      </c>
      <c r="C40" s="11" t="s">
        <v>23</v>
      </c>
      <c r="D40" s="37" t="s">
        <v>39</v>
      </c>
      <c r="E40" s="25" t="s">
        <v>34</v>
      </c>
    </row>
    <row r="41" spans="1:5" ht="51.75" customHeight="1" x14ac:dyDescent="0.25">
      <c r="A41" s="1"/>
      <c r="B41" s="28" t="s">
        <v>67</v>
      </c>
      <c r="C41" s="11" t="s">
        <v>32</v>
      </c>
      <c r="D41" s="36" t="s">
        <v>33</v>
      </c>
      <c r="E41" s="24" t="s">
        <v>33</v>
      </c>
    </row>
    <row r="42" spans="1:5" ht="246" customHeight="1" x14ac:dyDescent="0.25">
      <c r="A42" s="1">
        <v>19</v>
      </c>
      <c r="B42" s="31" t="s">
        <v>131</v>
      </c>
      <c r="C42" s="11" t="s">
        <v>22</v>
      </c>
      <c r="D42" s="37" t="s">
        <v>148</v>
      </c>
      <c r="E42" s="25" t="s">
        <v>34</v>
      </c>
    </row>
    <row r="43" spans="1:5" ht="46.5" customHeight="1" x14ac:dyDescent="0.25">
      <c r="A43" s="1"/>
      <c r="B43" s="31" t="s">
        <v>68</v>
      </c>
      <c r="C43" s="11" t="s">
        <v>32</v>
      </c>
      <c r="D43" s="36" t="s">
        <v>33</v>
      </c>
      <c r="E43" s="24" t="s">
        <v>33</v>
      </c>
    </row>
    <row r="44" spans="1:5" ht="150" customHeight="1" x14ac:dyDescent="0.25">
      <c r="A44" s="1">
        <v>20</v>
      </c>
      <c r="B44" s="31" t="s">
        <v>69</v>
      </c>
      <c r="C44" s="11" t="s">
        <v>22</v>
      </c>
      <c r="D44" s="35" t="s">
        <v>149</v>
      </c>
      <c r="E44" s="25" t="s">
        <v>34</v>
      </c>
    </row>
    <row r="45" spans="1:5" ht="30" x14ac:dyDescent="0.25">
      <c r="A45" s="1">
        <v>21</v>
      </c>
      <c r="B45" s="31" t="s">
        <v>133</v>
      </c>
      <c r="C45" s="11" t="s">
        <v>23</v>
      </c>
      <c r="D45" s="37" t="s">
        <v>39</v>
      </c>
      <c r="E45" s="25" t="s">
        <v>34</v>
      </c>
    </row>
    <row r="46" spans="1:5" ht="75" x14ac:dyDescent="0.25">
      <c r="A46" s="1"/>
      <c r="B46" s="31" t="s">
        <v>70</v>
      </c>
      <c r="C46" s="11" t="s">
        <v>32</v>
      </c>
      <c r="D46" s="36" t="s">
        <v>33</v>
      </c>
      <c r="E46" s="24" t="s">
        <v>33</v>
      </c>
    </row>
    <row r="47" spans="1:5" ht="30" x14ac:dyDescent="0.25">
      <c r="A47" s="1">
        <v>22</v>
      </c>
      <c r="B47" s="28" t="s">
        <v>71</v>
      </c>
      <c r="C47" s="11" t="s">
        <v>23</v>
      </c>
      <c r="D47" s="37" t="s">
        <v>41</v>
      </c>
      <c r="E47" s="25" t="s">
        <v>34</v>
      </c>
    </row>
    <row r="48" spans="1:5" ht="135" x14ac:dyDescent="0.25">
      <c r="A48" s="1">
        <v>23</v>
      </c>
      <c r="B48" s="28" t="s">
        <v>72</v>
      </c>
      <c r="C48" s="11" t="s">
        <v>20</v>
      </c>
      <c r="D48" s="35" t="s">
        <v>150</v>
      </c>
      <c r="E48" s="25" t="s">
        <v>34</v>
      </c>
    </row>
    <row r="49" spans="1:5" ht="68.25" customHeight="1" x14ac:dyDescent="0.25">
      <c r="A49" s="1"/>
      <c r="B49" s="28" t="s">
        <v>73</v>
      </c>
      <c r="C49" s="11" t="s">
        <v>32</v>
      </c>
      <c r="D49" s="36" t="s">
        <v>33</v>
      </c>
      <c r="E49" s="24" t="s">
        <v>33</v>
      </c>
    </row>
    <row r="50" spans="1:5" ht="45" x14ac:dyDescent="0.25">
      <c r="A50" s="1">
        <v>24</v>
      </c>
      <c r="B50" s="28" t="s">
        <v>74</v>
      </c>
      <c r="C50" s="4" t="s">
        <v>23</v>
      </c>
      <c r="D50" s="37" t="s">
        <v>39</v>
      </c>
      <c r="E50" s="25" t="s">
        <v>34</v>
      </c>
    </row>
    <row r="51" spans="1:5" ht="60" x14ac:dyDescent="0.25">
      <c r="A51" s="1"/>
      <c r="B51" s="31" t="s">
        <v>75</v>
      </c>
      <c r="C51" s="11" t="s">
        <v>32</v>
      </c>
      <c r="D51" s="36" t="s">
        <v>33</v>
      </c>
      <c r="E51" s="24" t="s">
        <v>33</v>
      </c>
    </row>
    <row r="52" spans="1:5" ht="45" x14ac:dyDescent="0.25">
      <c r="A52" s="1">
        <v>25</v>
      </c>
      <c r="B52" s="28" t="s">
        <v>134</v>
      </c>
      <c r="C52" s="11" t="s">
        <v>23</v>
      </c>
      <c r="D52" s="37" t="s">
        <v>39</v>
      </c>
      <c r="E52" s="25" t="s">
        <v>34</v>
      </c>
    </row>
    <row r="53" spans="1:5" ht="225" x14ac:dyDescent="0.25">
      <c r="A53" s="1">
        <v>26</v>
      </c>
      <c r="B53" s="28" t="s">
        <v>135</v>
      </c>
      <c r="C53" s="11" t="s">
        <v>22</v>
      </c>
      <c r="D53" s="37" t="s">
        <v>151</v>
      </c>
      <c r="E53" s="25" t="s">
        <v>34</v>
      </c>
    </row>
    <row r="54" spans="1:5" ht="66" customHeight="1" x14ac:dyDescent="0.25">
      <c r="A54" s="1"/>
      <c r="B54" s="31" t="s">
        <v>76</v>
      </c>
      <c r="C54" s="11" t="s">
        <v>32</v>
      </c>
      <c r="D54" s="36" t="s">
        <v>33</v>
      </c>
      <c r="E54" s="24" t="s">
        <v>33</v>
      </c>
    </row>
    <row r="55" spans="1:5" ht="45" x14ac:dyDescent="0.25">
      <c r="A55" s="1">
        <v>27</v>
      </c>
      <c r="B55" s="28" t="s">
        <v>77</v>
      </c>
      <c r="C55" s="11" t="s">
        <v>23</v>
      </c>
      <c r="D55" s="37" t="s">
        <v>39</v>
      </c>
      <c r="E55" s="25" t="s">
        <v>34</v>
      </c>
    </row>
    <row r="56" spans="1:5" ht="45" x14ac:dyDescent="0.25">
      <c r="A56" s="1">
        <v>28</v>
      </c>
      <c r="B56" s="28" t="s">
        <v>78</v>
      </c>
      <c r="C56" s="11" t="s">
        <v>23</v>
      </c>
      <c r="D56" s="37" t="s">
        <v>39</v>
      </c>
      <c r="E56" s="25" t="s">
        <v>34</v>
      </c>
    </row>
    <row r="57" spans="1:5" ht="30" x14ac:dyDescent="0.25">
      <c r="A57" s="1">
        <v>29</v>
      </c>
      <c r="B57" s="28" t="s">
        <v>79</v>
      </c>
      <c r="C57" s="11" t="s">
        <v>23</v>
      </c>
      <c r="D57" s="37" t="s">
        <v>39</v>
      </c>
      <c r="E57" s="25" t="s">
        <v>34</v>
      </c>
    </row>
    <row r="58" spans="1:5" ht="30" x14ac:dyDescent="0.25">
      <c r="A58" s="1">
        <v>30</v>
      </c>
      <c r="B58" s="28" t="s">
        <v>80</v>
      </c>
      <c r="C58" s="11" t="s">
        <v>23</v>
      </c>
      <c r="D58" s="37" t="s">
        <v>39</v>
      </c>
      <c r="E58" s="25" t="s">
        <v>34</v>
      </c>
    </row>
    <row r="59" spans="1:5" ht="30" x14ac:dyDescent="0.25">
      <c r="A59" s="1">
        <v>31</v>
      </c>
      <c r="B59" s="28" t="s">
        <v>81</v>
      </c>
      <c r="C59" s="11" t="s">
        <v>23</v>
      </c>
      <c r="D59" s="37" t="s">
        <v>39</v>
      </c>
      <c r="E59" s="25" t="s">
        <v>34</v>
      </c>
    </row>
    <row r="60" spans="1:5" ht="30" x14ac:dyDescent="0.25">
      <c r="A60" s="1">
        <v>32</v>
      </c>
      <c r="B60" s="28" t="s">
        <v>137</v>
      </c>
      <c r="C60" s="11" t="s">
        <v>23</v>
      </c>
      <c r="D60" s="39" t="s">
        <v>39</v>
      </c>
      <c r="E60" s="25" t="s">
        <v>34</v>
      </c>
    </row>
    <row r="61" spans="1:5" ht="30" x14ac:dyDescent="0.25">
      <c r="A61" s="1">
        <v>33</v>
      </c>
      <c r="B61" s="28" t="s">
        <v>163</v>
      </c>
      <c r="C61" s="11" t="s">
        <v>23</v>
      </c>
      <c r="D61" s="39" t="s">
        <v>39</v>
      </c>
      <c r="E61" s="25" t="s">
        <v>34</v>
      </c>
    </row>
    <row r="62" spans="1:5" ht="45" x14ac:dyDescent="0.25">
      <c r="A62" s="1">
        <v>34</v>
      </c>
      <c r="B62" s="28" t="s">
        <v>164</v>
      </c>
      <c r="C62" s="11" t="s">
        <v>23</v>
      </c>
      <c r="D62" s="39" t="s">
        <v>39</v>
      </c>
      <c r="E62" s="25" t="s">
        <v>34</v>
      </c>
    </row>
    <row r="63" spans="1:5" ht="90" x14ac:dyDescent="0.25">
      <c r="A63" s="1"/>
      <c r="B63" s="29" t="s">
        <v>82</v>
      </c>
      <c r="C63" s="11" t="s">
        <v>32</v>
      </c>
      <c r="D63" s="36" t="s">
        <v>33</v>
      </c>
      <c r="E63" s="24" t="s">
        <v>33</v>
      </c>
    </row>
    <row r="64" spans="1:5" ht="180" x14ac:dyDescent="0.25">
      <c r="A64" s="1">
        <v>35</v>
      </c>
      <c r="B64" s="31" t="s">
        <v>83</v>
      </c>
      <c r="C64" s="11" t="s">
        <v>22</v>
      </c>
      <c r="D64" s="35" t="s">
        <v>152</v>
      </c>
      <c r="E64" s="23" t="s">
        <v>38</v>
      </c>
    </row>
    <row r="65" spans="1:5" ht="180" x14ac:dyDescent="0.25">
      <c r="A65" s="1">
        <v>36</v>
      </c>
      <c r="B65" s="28" t="s">
        <v>84</v>
      </c>
      <c r="C65" s="11" t="s">
        <v>22</v>
      </c>
      <c r="D65" s="35" t="s">
        <v>153</v>
      </c>
      <c r="E65" s="23" t="s">
        <v>38</v>
      </c>
    </row>
    <row r="66" spans="1:5" ht="45" x14ac:dyDescent="0.25">
      <c r="A66" s="1"/>
      <c r="B66" s="28" t="s">
        <v>85</v>
      </c>
      <c r="C66" s="11" t="s">
        <v>32</v>
      </c>
      <c r="D66" s="36" t="s">
        <v>33</v>
      </c>
      <c r="E66" s="24" t="s">
        <v>33</v>
      </c>
    </row>
    <row r="67" spans="1:5" ht="30" x14ac:dyDescent="0.25">
      <c r="A67" s="1">
        <v>37</v>
      </c>
      <c r="B67" s="28" t="s">
        <v>86</v>
      </c>
      <c r="C67" s="11" t="s">
        <v>23</v>
      </c>
      <c r="D67" s="37" t="s">
        <v>39</v>
      </c>
      <c r="E67" s="25" t="s">
        <v>34</v>
      </c>
    </row>
    <row r="68" spans="1:5" ht="46.5" customHeight="1" x14ac:dyDescent="0.25">
      <c r="A68" s="1"/>
      <c r="B68" s="28" t="s">
        <v>87</v>
      </c>
      <c r="C68" s="11" t="s">
        <v>32</v>
      </c>
      <c r="D68" s="36" t="s">
        <v>33</v>
      </c>
      <c r="E68" s="24" t="s">
        <v>33</v>
      </c>
    </row>
    <row r="69" spans="1:5" ht="46.5" customHeight="1" x14ac:dyDescent="0.25">
      <c r="A69" s="1">
        <v>38</v>
      </c>
      <c r="B69" s="28" t="s">
        <v>88</v>
      </c>
      <c r="C69" s="11" t="s">
        <v>23</v>
      </c>
      <c r="D69" s="37" t="s">
        <v>39</v>
      </c>
      <c r="E69" s="25" t="s">
        <v>34</v>
      </c>
    </row>
    <row r="70" spans="1:5" ht="75" x14ac:dyDescent="0.25">
      <c r="A70" s="1"/>
      <c r="B70" s="31" t="s">
        <v>89</v>
      </c>
      <c r="C70" s="11" t="s">
        <v>32</v>
      </c>
      <c r="D70" s="36" t="s">
        <v>33</v>
      </c>
      <c r="E70" s="24" t="s">
        <v>33</v>
      </c>
    </row>
    <row r="71" spans="1:5" ht="135" x14ac:dyDescent="0.25">
      <c r="A71" s="1">
        <v>39</v>
      </c>
      <c r="B71" s="28" t="s">
        <v>90</v>
      </c>
      <c r="C71" s="11" t="s">
        <v>22</v>
      </c>
      <c r="D71" s="35" t="s">
        <v>162</v>
      </c>
      <c r="E71" s="25" t="s">
        <v>34</v>
      </c>
    </row>
    <row r="72" spans="1:5" ht="135" x14ac:dyDescent="0.25">
      <c r="A72" s="1">
        <v>40</v>
      </c>
      <c r="B72" s="28" t="s">
        <v>91</v>
      </c>
      <c r="C72" s="11" t="s">
        <v>22</v>
      </c>
      <c r="D72" s="35" t="s">
        <v>154</v>
      </c>
      <c r="E72" s="25" t="s">
        <v>34</v>
      </c>
    </row>
    <row r="73" spans="1:5" ht="45" x14ac:dyDescent="0.25">
      <c r="A73" s="1"/>
      <c r="B73" s="28" t="s">
        <v>92</v>
      </c>
      <c r="C73" s="11" t="s">
        <v>32</v>
      </c>
      <c r="D73" s="36" t="s">
        <v>33</v>
      </c>
      <c r="E73" s="24" t="s">
        <v>33</v>
      </c>
    </row>
    <row r="74" spans="1:5" ht="150" x14ac:dyDescent="0.25">
      <c r="A74" s="1">
        <v>41</v>
      </c>
      <c r="B74" s="28" t="s">
        <v>93</v>
      </c>
      <c r="C74" s="11" t="s">
        <v>22</v>
      </c>
      <c r="D74" s="38" t="s">
        <v>155</v>
      </c>
      <c r="E74" s="25" t="s">
        <v>34</v>
      </c>
    </row>
    <row r="75" spans="1:5" ht="60" x14ac:dyDescent="0.25">
      <c r="A75" s="1"/>
      <c r="B75" s="28" t="s">
        <v>94</v>
      </c>
      <c r="C75" s="11" t="s">
        <v>32</v>
      </c>
      <c r="D75" s="36" t="s">
        <v>33</v>
      </c>
      <c r="E75" s="24" t="s">
        <v>33</v>
      </c>
    </row>
    <row r="76" spans="1:5" ht="165" x14ac:dyDescent="0.25">
      <c r="A76" s="1">
        <v>42</v>
      </c>
      <c r="B76" s="28" t="s">
        <v>95</v>
      </c>
      <c r="C76" s="11" t="s">
        <v>22</v>
      </c>
      <c r="D76" s="35" t="s">
        <v>156</v>
      </c>
      <c r="E76" s="25" t="s">
        <v>34</v>
      </c>
    </row>
    <row r="77" spans="1:5" ht="150" x14ac:dyDescent="0.25">
      <c r="A77" s="1">
        <v>43</v>
      </c>
      <c r="B77" s="28" t="s">
        <v>96</v>
      </c>
      <c r="C77" s="11" t="s">
        <v>22</v>
      </c>
      <c r="D77" s="38" t="s">
        <v>157</v>
      </c>
      <c r="E77" s="25" t="s">
        <v>34</v>
      </c>
    </row>
    <row r="78" spans="1:5" s="8" customFormat="1" ht="66" customHeight="1" x14ac:dyDescent="0.25">
      <c r="A78" s="1"/>
      <c r="B78" s="31" t="s">
        <v>97</v>
      </c>
      <c r="C78" s="11" t="s">
        <v>32</v>
      </c>
      <c r="D78" s="36" t="s">
        <v>33</v>
      </c>
      <c r="E78" s="24" t="s">
        <v>33</v>
      </c>
    </row>
    <row r="79" spans="1:5" s="8" customFormat="1" ht="45" x14ac:dyDescent="0.25">
      <c r="A79" s="4">
        <v>44</v>
      </c>
      <c r="B79" s="28" t="s">
        <v>98</v>
      </c>
      <c r="C79" s="13" t="s">
        <v>23</v>
      </c>
      <c r="D79" s="37" t="s">
        <v>40</v>
      </c>
      <c r="E79" s="25" t="s">
        <v>34</v>
      </c>
    </row>
    <row r="80" spans="1:5" ht="32.25" customHeight="1" x14ac:dyDescent="0.25">
      <c r="A80" s="1"/>
      <c r="B80" s="29" t="s">
        <v>25</v>
      </c>
      <c r="C80" s="11" t="s">
        <v>32</v>
      </c>
      <c r="D80" s="36" t="s">
        <v>33</v>
      </c>
      <c r="E80" s="24" t="s">
        <v>33</v>
      </c>
    </row>
    <row r="81" spans="1:5" ht="30" x14ac:dyDescent="0.25">
      <c r="A81" s="1"/>
      <c r="B81" s="29" t="s">
        <v>99</v>
      </c>
      <c r="C81" s="11" t="s">
        <v>32</v>
      </c>
      <c r="D81" s="36" t="s">
        <v>33</v>
      </c>
      <c r="E81" s="24" t="s">
        <v>33</v>
      </c>
    </row>
    <row r="82" spans="1:5" ht="174.75" customHeight="1" x14ac:dyDescent="0.25">
      <c r="A82" s="1">
        <v>45</v>
      </c>
      <c r="B82" s="28" t="s">
        <v>100</v>
      </c>
      <c r="C82" s="11" t="s">
        <v>22</v>
      </c>
      <c r="D82" s="35" t="s">
        <v>158</v>
      </c>
      <c r="E82" s="23" t="s">
        <v>38</v>
      </c>
    </row>
    <row r="83" spans="1:5" ht="153.75" customHeight="1" x14ac:dyDescent="0.25">
      <c r="A83" s="1">
        <v>46</v>
      </c>
      <c r="B83" s="28" t="s">
        <v>101</v>
      </c>
      <c r="C83" s="11" t="s">
        <v>22</v>
      </c>
      <c r="D83" s="35" t="s">
        <v>159</v>
      </c>
      <c r="E83" s="23" t="s">
        <v>38</v>
      </c>
    </row>
    <row r="84" spans="1:5" ht="45" x14ac:dyDescent="0.25">
      <c r="A84" s="1"/>
      <c r="B84" s="31" t="s">
        <v>102</v>
      </c>
      <c r="C84" s="11" t="s">
        <v>32</v>
      </c>
      <c r="D84" s="36" t="s">
        <v>33</v>
      </c>
      <c r="E84" s="24" t="s">
        <v>33</v>
      </c>
    </row>
    <row r="85" spans="1:5" ht="45" x14ac:dyDescent="0.25">
      <c r="A85" s="1">
        <v>47</v>
      </c>
      <c r="B85" s="28" t="s">
        <v>103</v>
      </c>
      <c r="C85" s="11" t="s">
        <v>23</v>
      </c>
      <c r="D85" s="37" t="s">
        <v>41</v>
      </c>
      <c r="E85" s="25" t="s">
        <v>34</v>
      </c>
    </row>
    <row r="86" spans="1:5" ht="45" x14ac:dyDescent="0.25">
      <c r="A86" s="1">
        <v>48</v>
      </c>
      <c r="B86" s="28" t="s">
        <v>104</v>
      </c>
      <c r="C86" s="11" t="s">
        <v>23</v>
      </c>
      <c r="D86" s="37" t="s">
        <v>39</v>
      </c>
      <c r="E86" s="25" t="s">
        <v>34</v>
      </c>
    </row>
    <row r="87" spans="1:5" ht="60" x14ac:dyDescent="0.25">
      <c r="A87" s="1"/>
      <c r="B87" s="28" t="s">
        <v>105</v>
      </c>
      <c r="C87" s="11" t="s">
        <v>32</v>
      </c>
      <c r="D87" s="36" t="s">
        <v>33</v>
      </c>
      <c r="E87" s="24" t="s">
        <v>33</v>
      </c>
    </row>
    <row r="88" spans="1:5" ht="135" x14ac:dyDescent="0.25">
      <c r="A88" s="1">
        <v>49</v>
      </c>
      <c r="B88" s="28" t="s">
        <v>106</v>
      </c>
      <c r="C88" s="4" t="s">
        <v>22</v>
      </c>
      <c r="D88" s="35" t="s">
        <v>160</v>
      </c>
      <c r="E88" s="25" t="s">
        <v>34</v>
      </c>
    </row>
    <row r="89" spans="1:5" ht="30" x14ac:dyDescent="0.25">
      <c r="A89" s="1"/>
      <c r="B89" s="28" t="s">
        <v>107</v>
      </c>
      <c r="C89" s="11" t="s">
        <v>32</v>
      </c>
      <c r="D89" s="36" t="s">
        <v>33</v>
      </c>
      <c r="E89" s="24" t="s">
        <v>33</v>
      </c>
    </row>
    <row r="90" spans="1:5" ht="30" x14ac:dyDescent="0.25">
      <c r="A90" s="1">
        <v>50</v>
      </c>
      <c r="B90" s="28" t="s">
        <v>108</v>
      </c>
      <c r="C90" s="11" t="s">
        <v>26</v>
      </c>
      <c r="D90" s="35" t="s">
        <v>40</v>
      </c>
      <c r="E90" s="25" t="s">
        <v>34</v>
      </c>
    </row>
    <row r="91" spans="1:5" ht="30" x14ac:dyDescent="0.25">
      <c r="A91" s="1">
        <v>51</v>
      </c>
      <c r="B91" s="28" t="s">
        <v>109</v>
      </c>
      <c r="C91" s="11" t="s">
        <v>26</v>
      </c>
      <c r="D91" s="35" t="s">
        <v>40</v>
      </c>
      <c r="E91" s="25" t="s">
        <v>34</v>
      </c>
    </row>
    <row r="92" spans="1:5" ht="60" x14ac:dyDescent="0.25">
      <c r="A92" s="1"/>
      <c r="B92" s="28" t="s">
        <v>110</v>
      </c>
      <c r="C92" s="11" t="s">
        <v>32</v>
      </c>
      <c r="D92" s="36" t="s">
        <v>33</v>
      </c>
      <c r="E92" s="24" t="s">
        <v>33</v>
      </c>
    </row>
    <row r="93" spans="1:5" ht="45" x14ac:dyDescent="0.25">
      <c r="A93" s="1">
        <v>52</v>
      </c>
      <c r="B93" s="31" t="s">
        <v>111</v>
      </c>
      <c r="C93" s="11" t="s">
        <v>26</v>
      </c>
      <c r="D93" s="37" t="s">
        <v>39</v>
      </c>
      <c r="E93" s="25" t="s">
        <v>34</v>
      </c>
    </row>
    <row r="94" spans="1:5" ht="45" x14ac:dyDescent="0.25">
      <c r="A94" s="1"/>
      <c r="B94" s="31" t="s">
        <v>112</v>
      </c>
      <c r="C94" s="11" t="s">
        <v>32</v>
      </c>
      <c r="D94" s="36" t="s">
        <v>33</v>
      </c>
      <c r="E94" s="24" t="s">
        <v>33</v>
      </c>
    </row>
    <row r="95" spans="1:5" ht="30" x14ac:dyDescent="0.25">
      <c r="A95" s="1">
        <v>53</v>
      </c>
      <c r="B95" s="31" t="s">
        <v>113</v>
      </c>
      <c r="C95" s="11" t="s">
        <v>23</v>
      </c>
      <c r="D95" s="37" t="s">
        <v>39</v>
      </c>
      <c r="E95" s="25" t="s">
        <v>34</v>
      </c>
    </row>
    <row r="96" spans="1:5" ht="45" x14ac:dyDescent="0.25">
      <c r="A96" s="1">
        <v>54</v>
      </c>
      <c r="B96" s="28" t="s">
        <v>114</v>
      </c>
      <c r="C96" s="11" t="s">
        <v>23</v>
      </c>
      <c r="D96" s="37" t="s">
        <v>39</v>
      </c>
      <c r="E96" s="25" t="s">
        <v>37</v>
      </c>
    </row>
    <row r="97" spans="1:5" ht="180" x14ac:dyDescent="0.25">
      <c r="A97" s="1">
        <v>55</v>
      </c>
      <c r="B97" s="28" t="s">
        <v>115</v>
      </c>
      <c r="C97" s="11" t="s">
        <v>22</v>
      </c>
      <c r="D97" s="37" t="s">
        <v>161</v>
      </c>
      <c r="E97" s="25" t="s">
        <v>37</v>
      </c>
    </row>
    <row r="98" spans="1:5" ht="45" x14ac:dyDescent="0.25">
      <c r="A98" s="1">
        <v>56</v>
      </c>
      <c r="B98" s="31" t="s">
        <v>130</v>
      </c>
      <c r="C98" s="13" t="s">
        <v>136</v>
      </c>
      <c r="D98" s="37" t="s">
        <v>138</v>
      </c>
      <c r="E98" s="25" t="s">
        <v>34</v>
      </c>
    </row>
    <row r="99" spans="1:5" ht="60" x14ac:dyDescent="0.25">
      <c r="A99" s="1"/>
      <c r="B99" s="28" t="s">
        <v>116</v>
      </c>
      <c r="C99" s="11" t="s">
        <v>32</v>
      </c>
      <c r="D99" s="36" t="s">
        <v>33</v>
      </c>
      <c r="E99" s="24" t="s">
        <v>33</v>
      </c>
    </row>
    <row r="100" spans="1:5" ht="30" x14ac:dyDescent="0.25">
      <c r="A100" s="1">
        <v>57</v>
      </c>
      <c r="B100" s="28" t="s">
        <v>117</v>
      </c>
      <c r="C100" s="11" t="s">
        <v>26</v>
      </c>
      <c r="D100" s="37" t="s">
        <v>39</v>
      </c>
      <c r="E100" s="25" t="s">
        <v>34</v>
      </c>
    </row>
    <row r="101" spans="1:5" ht="30" x14ac:dyDescent="0.25">
      <c r="A101" s="1"/>
      <c r="B101" s="31" t="s">
        <v>118</v>
      </c>
      <c r="C101" s="11" t="s">
        <v>32</v>
      </c>
      <c r="D101" s="36" t="s">
        <v>33</v>
      </c>
      <c r="E101" s="24" t="s">
        <v>33</v>
      </c>
    </row>
    <row r="102" spans="1:5" ht="81" customHeight="1" x14ac:dyDescent="0.25">
      <c r="A102" s="1">
        <v>58</v>
      </c>
      <c r="B102" s="31" t="s">
        <v>119</v>
      </c>
      <c r="C102" s="11" t="s">
        <v>26</v>
      </c>
      <c r="D102" s="37" t="s">
        <v>39</v>
      </c>
      <c r="E102" s="25" t="s">
        <v>34</v>
      </c>
    </row>
    <row r="103" spans="1:5" ht="75" customHeight="1" x14ac:dyDescent="0.25">
      <c r="A103" s="1">
        <v>59</v>
      </c>
      <c r="B103" s="31" t="s">
        <v>120</v>
      </c>
      <c r="C103" s="13" t="s">
        <v>23</v>
      </c>
      <c r="D103" s="37" t="s">
        <v>39</v>
      </c>
      <c r="E103" s="25" t="s">
        <v>34</v>
      </c>
    </row>
    <row r="104" spans="1:5" ht="30" x14ac:dyDescent="0.25">
      <c r="A104" s="1">
        <v>60</v>
      </c>
      <c r="B104" s="28" t="s">
        <v>121</v>
      </c>
      <c r="C104" s="11" t="s">
        <v>23</v>
      </c>
      <c r="D104" s="37" t="s">
        <v>39</v>
      </c>
      <c r="E104" s="25" t="s">
        <v>34</v>
      </c>
    </row>
    <row r="105" spans="1:5" ht="45" x14ac:dyDescent="0.25">
      <c r="A105" s="1"/>
      <c r="B105" s="28" t="s">
        <v>122</v>
      </c>
      <c r="C105" s="11" t="s">
        <v>32</v>
      </c>
      <c r="D105" s="36" t="s">
        <v>33</v>
      </c>
      <c r="E105" s="24" t="s">
        <v>33</v>
      </c>
    </row>
    <row r="106" spans="1:5" ht="30" x14ac:dyDescent="0.25">
      <c r="A106" s="1">
        <v>61</v>
      </c>
      <c r="B106" s="28" t="s">
        <v>123</v>
      </c>
      <c r="C106" s="11" t="s">
        <v>23</v>
      </c>
      <c r="D106" s="37" t="s">
        <v>39</v>
      </c>
      <c r="E106" s="25" t="s">
        <v>34</v>
      </c>
    </row>
    <row r="107" spans="1:5" ht="45" x14ac:dyDescent="0.25">
      <c r="A107" s="1">
        <v>62</v>
      </c>
      <c r="B107" s="31" t="s">
        <v>124</v>
      </c>
      <c r="C107" s="11" t="s">
        <v>23</v>
      </c>
      <c r="D107" s="37" t="s">
        <v>39</v>
      </c>
      <c r="E107" s="25" t="s">
        <v>34</v>
      </c>
    </row>
    <row r="110" spans="1:5" ht="56.25" x14ac:dyDescent="0.3">
      <c r="B110" s="41" t="s">
        <v>167</v>
      </c>
      <c r="D110" s="42" t="s">
        <v>168</v>
      </c>
    </row>
  </sheetData>
  <mergeCells count="4">
    <mergeCell ref="D1:E1"/>
    <mergeCell ref="B3:D3"/>
    <mergeCell ref="B4:D4"/>
    <mergeCell ref="D2:E2"/>
  </mergeCells>
  <pageMargins left="0.31496062992125984" right="0.35433070866141736" top="0.22" bottom="0.23" header="0.2" footer="0.16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Характеристика</vt:lpstr>
      <vt:lpstr>Основные показатели</vt:lpstr>
      <vt:lpstr>'Основные показатели'!Заголовки_для_печати</vt:lpstr>
      <vt:lpstr>Характеристика!Заголовки_для_печати</vt:lpstr>
    </vt:vector>
  </TitlesOfParts>
  <Company>unknown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kum_lebedeva</dc:creator>
  <cp:lastModifiedBy>Смирнов Роман Леонидович</cp:lastModifiedBy>
  <cp:lastPrinted>2020-09-16T12:14:09Z</cp:lastPrinted>
  <dcterms:created xsi:type="dcterms:W3CDTF">2013-08-19T14:17:06Z</dcterms:created>
  <dcterms:modified xsi:type="dcterms:W3CDTF">2020-10-05T12:29:51Z</dcterms:modified>
</cp:coreProperties>
</file>